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01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<sst xmlns="http://schemas.openxmlformats.org/spreadsheetml/2006/main" count="62" uniqueCount="42">
  <si>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Rouges</t>
  </si>
  <si>
    <t>Blancs</t>
  </si>
  <si>
    <t>Rosés</t>
  </si>
  <si>
    <t>Classe</t>
  </si>
  <si>
    <t>Rouge</t>
  </si>
  <si>
    <t>Blanc</t>
  </si>
  <si>
    <t>Bourgogne</t>
  </si>
  <si>
    <t>Communes Gds Crus</t>
  </si>
  <si>
    <t>Communes 1er Cru</t>
  </si>
  <si>
    <t>Communes</t>
  </si>
  <si>
    <t>Chablis Grd  cru</t>
  </si>
  <si>
    <t>Chablis 1er cru</t>
  </si>
  <si>
    <t>Hautes côtes de Beaune</t>
  </si>
  <si>
    <t>Hautes côtes de Nuits</t>
  </si>
  <si>
    <t>Côte de Beaune Villages</t>
  </si>
  <si>
    <t>Côte de Nuits Villages</t>
  </si>
  <si>
    <t>Bourgogne Irancy</t>
  </si>
  <si>
    <t>Chablis</t>
  </si>
  <si>
    <t>Petit Chablis</t>
  </si>
  <si>
    <t>Bourgogne-aligoté</t>
  </si>
  <si>
    <t>Crémant de Bourgogne</t>
  </si>
  <si>
    <t>Total Bourgogne</t>
  </si>
  <si>
    <t>% du total Bourgogne</t>
  </si>
  <si>
    <t>% du Total Bourgogne / Total France</t>
  </si>
  <si>
    <t>Macon</t>
  </si>
  <si>
    <t>Maranges</t>
  </si>
  <si>
    <t>Total Macon</t>
  </si>
  <si>
    <t>% du total Macon</t>
  </si>
  <si>
    <t>% du Total Macon / Total France</t>
  </si>
  <si>
    <t>Rendement</t>
  </si>
  <si>
    <t xml:space="preserve">
en hl
à l'hectare</t>
  </si>
  <si>
    <t>Total 
par classe</t>
  </si>
  <si>
    <t>% classe
/total</t>
  </si>
  <si>
    <t>BOURGOGNE</t>
  </si>
  <si>
    <t>Appellations de Chablis, Côte de Nuits, Côte de Beaune</t>
  </si>
  <si>
    <t>Volume agréé en hl en 1998</t>
  </si>
  <si>
    <t>Rosé</t>
  </si>
  <si>
    <t>Marsannay</t>
  </si>
  <si>
    <t>Sauvignon de St Bris</t>
  </si>
  <si>
    <t>Appellations du Chalonnais et du Maconnais</t>
  </si>
  <si>
    <t>Communes du Maconnais</t>
  </si>
  <si>
    <t>Communes de la Côte Chalon.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</si>
</sst>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double"/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double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medium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n"/>
    </border>
    <border>
      <left style="thick"/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0" fontId="5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3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left"/>
    </xf>
    <xf numFmtId="3" fontId="5" fillId="0" borderId="4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9" fontId="5" fillId="0" borderId="7" xfId="0" applyNumberFormat="1" applyFont="1" applyBorder="1" applyAlignment="1">
      <alignment horizontal="center"/>
    </xf>
    <xf numFmtId="10" fontId="5" fillId="0" borderId="8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0" fillId="0" borderId="0" xfId="0" applyBorder="1" applyAlignment="1">
      <alignment/>
    </xf>
    <xf numFmtId="10" fontId="5" fillId="0" borderId="18" xfId="0" applyNumberFormat="1" applyFont="1" applyBorder="1" applyAlignment="1">
      <alignment horizontal="center"/>
    </xf>
    <xf numFmtId="10" fontId="4" fillId="0" borderId="19" xfId="0" applyNumberFormat="1" applyFont="1" applyBorder="1" applyAlignment="1">
      <alignment horizontal="center" wrapText="1"/>
    </xf>
    <xf numFmtId="10" fontId="5" fillId="0" borderId="20" xfId="0" applyNumberFormat="1" applyFont="1" applyBorder="1" applyAlignment="1">
      <alignment horizontal="center"/>
    </xf>
    <xf numFmtId="10" fontId="5" fillId="0" borderId="21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9" fontId="5" fillId="0" borderId="20" xfId="0" applyNumberFormat="1" applyFont="1" applyBorder="1" applyAlignment="1">
      <alignment horizontal="center"/>
    </xf>
    <xf numFmtId="10" fontId="5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5" xfId="0" applyFont="1" applyBorder="1" applyAlignment="1">
      <alignment/>
    </xf>
    <xf numFmtId="9" fontId="5" fillId="0" borderId="25" xfId="0" applyNumberFormat="1" applyFont="1" applyBorder="1" applyAlignment="1">
      <alignment/>
    </xf>
    <xf numFmtId="0" fontId="4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Continuous"/>
    </xf>
    <xf numFmtId="0" fontId="6" fillId="0" borderId="29" xfId="0" applyFont="1" applyBorder="1" applyAlignment="1">
      <alignment horizontal="centerContinuous"/>
    </xf>
    <xf numFmtId="0" fontId="6" fillId="0" borderId="30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showGridLines="0" tabSelected="1" zoomScale="75" zoomScaleNormal="75" workbookViewId="0" topLeftCell="A16">
      <selection activeCell="B40" sqref="B40"/>
    </sheetView>
  </sheetViews>
  <sheetFormatPr defaultColWidth="11.421875" defaultRowHeight="12.75"/>
  <cols>
    <col min="1" max="1" width="8.8515625" style="0" customWidth="1"/>
    <col min="2" max="3" width="27.57421875" style="0" bestFit="1" customWidth="1"/>
    <col min="4" max="4" width="8.421875" style="0" customWidth="1"/>
    <col min="5" max="5" width="13.7109375" style="0" bestFit="1" customWidth="1"/>
    <col min="6" max="8" width="10.421875" style="0" customWidth="1"/>
    <col min="9" max="9" width="13.421875" style="0" bestFit="1" customWidth="1"/>
    <col min="10" max="10" width="12.7109375" style="0" bestFit="1" customWidth="1"/>
    <col min="11" max="25" width="11.421875" style="38" customWidth="1"/>
  </cols>
  <sheetData>
    <row r="1" spans="1:10" ht="17.25" thickBot="1" thickTop="1">
      <c r="A1" s="53" t="s">
        <v>33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14.25" thickBot="1" thickTop="1">
      <c r="A2" s="46" t="s">
        <v>3</v>
      </c>
      <c r="B2" s="31" t="s">
        <v>34</v>
      </c>
      <c r="C2" s="13"/>
      <c r="D2" s="13"/>
      <c r="E2" s="23" t="s">
        <v>29</v>
      </c>
      <c r="F2" s="22"/>
      <c r="G2" s="14" t="s">
        <v>35</v>
      </c>
      <c r="H2" s="22"/>
      <c r="I2" s="25"/>
      <c r="J2" s="39"/>
    </row>
    <row r="3" spans="1:10" ht="30" customHeight="1" thickBot="1">
      <c r="A3" s="47"/>
      <c r="B3" s="32" t="s">
        <v>4</v>
      </c>
      <c r="C3" s="15" t="s">
        <v>5</v>
      </c>
      <c r="D3" s="15" t="s">
        <v>36</v>
      </c>
      <c r="E3" s="24" t="s">
        <v>30</v>
      </c>
      <c r="F3" s="16" t="s">
        <v>0</v>
      </c>
      <c r="G3" s="16" t="s">
        <v>1</v>
      </c>
      <c r="H3" s="16" t="s">
        <v>2</v>
      </c>
      <c r="I3" s="26" t="s">
        <v>31</v>
      </c>
      <c r="J3" s="40" t="s">
        <v>32</v>
      </c>
    </row>
    <row r="4" spans="1:25" s="2" customFormat="1" ht="13.5" thickTop="1">
      <c r="A4" s="48">
        <v>6</v>
      </c>
      <c r="B4" s="33" t="s">
        <v>7</v>
      </c>
      <c r="E4" s="17">
        <v>42</v>
      </c>
      <c r="F4" s="3">
        <v>11936</v>
      </c>
      <c r="G4" s="3"/>
      <c r="H4" s="3"/>
      <c r="I4" s="19"/>
      <c r="J4" s="4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5" customFormat="1" ht="12.75">
      <c r="A5" s="49">
        <v>6</v>
      </c>
      <c r="B5" s="34"/>
      <c r="C5" s="5" t="s">
        <v>7</v>
      </c>
      <c r="E5" s="18">
        <v>42</v>
      </c>
      <c r="F5" s="6"/>
      <c r="G5" s="6">
        <v>3769</v>
      </c>
      <c r="H5" s="6"/>
      <c r="I5" s="27">
        <f>SUM(F4:F5)+SUM(G4:G5)+SUM(H4:H5)</f>
        <v>15705</v>
      </c>
      <c r="J5" s="42">
        <v>0.0162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2" customFormat="1" ht="12.75">
      <c r="A6" s="48">
        <v>5</v>
      </c>
      <c r="B6" s="33"/>
      <c r="C6" s="2" t="s">
        <v>8</v>
      </c>
      <c r="E6" s="19">
        <v>48</v>
      </c>
      <c r="F6" s="3"/>
      <c r="G6" s="3">
        <v>18517</v>
      </c>
      <c r="H6" s="3"/>
      <c r="I6" s="19"/>
      <c r="J6" s="41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5" customFormat="1" ht="12.75">
      <c r="A7" s="49">
        <v>5</v>
      </c>
      <c r="B7" s="34" t="s">
        <v>8</v>
      </c>
      <c r="E7" s="18">
        <v>48</v>
      </c>
      <c r="F7" s="6">
        <v>51432</v>
      </c>
      <c r="G7" s="6"/>
      <c r="H7" s="6"/>
      <c r="I7" s="27">
        <f>SUM(F6:F7)+SUM(G6:G7)+SUM(H6:H7)</f>
        <v>69949</v>
      </c>
      <c r="J7" s="42">
        <v>0.0601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2" customFormat="1" ht="12.75">
      <c r="A8" s="48">
        <v>4</v>
      </c>
      <c r="B8" s="33" t="s">
        <v>9</v>
      </c>
      <c r="E8" s="19">
        <v>48</v>
      </c>
      <c r="F8" s="3">
        <v>111157</v>
      </c>
      <c r="G8" s="3"/>
      <c r="H8" s="3"/>
      <c r="I8" s="19"/>
      <c r="J8" s="41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2" customFormat="1" ht="12.75">
      <c r="A9" s="48">
        <v>4</v>
      </c>
      <c r="B9" s="33"/>
      <c r="C9" s="2" t="s">
        <v>9</v>
      </c>
      <c r="E9" s="19">
        <v>54</v>
      </c>
      <c r="F9" s="3"/>
      <c r="G9" s="3">
        <v>31228</v>
      </c>
      <c r="H9" s="3"/>
      <c r="I9" s="19"/>
      <c r="J9" s="4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2" customFormat="1" ht="12.75">
      <c r="A10" s="48">
        <v>4</v>
      </c>
      <c r="B10" s="33"/>
      <c r="C10" s="2" t="s">
        <v>10</v>
      </c>
      <c r="E10" s="19">
        <v>54</v>
      </c>
      <c r="F10" s="3"/>
      <c r="G10" s="3">
        <v>5188</v>
      </c>
      <c r="H10" s="3"/>
      <c r="I10" s="19"/>
      <c r="J10" s="41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5" customFormat="1" ht="12.75">
      <c r="A11" s="49">
        <v>4</v>
      </c>
      <c r="B11" s="34"/>
      <c r="C11" s="5" t="s">
        <v>11</v>
      </c>
      <c r="E11" s="18">
        <v>60</v>
      </c>
      <c r="F11" s="6"/>
      <c r="G11" s="6">
        <v>43043</v>
      </c>
      <c r="H11" s="6"/>
      <c r="I11" s="27">
        <f>SUM(F8:F11)+SUM(G8:G11)+SUM(H8:H11)</f>
        <v>190616</v>
      </c>
      <c r="J11" s="42">
        <v>0.2081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2" customFormat="1" ht="12.75">
      <c r="A12" s="48">
        <v>3</v>
      </c>
      <c r="B12" s="33" t="s">
        <v>12</v>
      </c>
      <c r="D12" s="2" t="s">
        <v>37</v>
      </c>
      <c r="E12" s="19">
        <v>60</v>
      </c>
      <c r="F12" s="3">
        <v>26450</v>
      </c>
      <c r="G12" s="3">
        <v>6300</v>
      </c>
      <c r="H12" s="3">
        <v>3144</v>
      </c>
      <c r="I12" s="19"/>
      <c r="J12" s="41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2" customFormat="1" ht="12.75">
      <c r="A13" s="48">
        <v>3</v>
      </c>
      <c r="B13" s="33" t="s">
        <v>13</v>
      </c>
      <c r="E13" s="19">
        <v>60</v>
      </c>
      <c r="F13" s="3">
        <v>21926</v>
      </c>
      <c r="G13" s="3">
        <v>5700</v>
      </c>
      <c r="H13" s="3"/>
      <c r="I13" s="19"/>
      <c r="J13" s="4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2" customFormat="1" ht="12.75">
      <c r="A14" s="48">
        <v>3</v>
      </c>
      <c r="B14" s="33" t="s">
        <v>14</v>
      </c>
      <c r="E14" s="19">
        <v>60</v>
      </c>
      <c r="F14" s="3">
        <v>613</v>
      </c>
      <c r="G14" s="3"/>
      <c r="H14" s="3"/>
      <c r="I14" s="19"/>
      <c r="J14" s="4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2" customFormat="1" ht="12.75">
      <c r="A15" s="48">
        <v>3</v>
      </c>
      <c r="B15" s="33" t="s">
        <v>15</v>
      </c>
      <c r="E15" s="19">
        <v>60</v>
      </c>
      <c r="F15" s="3">
        <v>6564</v>
      </c>
      <c r="G15" s="3"/>
      <c r="H15" s="3"/>
      <c r="I15" s="19"/>
      <c r="J15" s="4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2" customFormat="1" ht="12.75">
      <c r="A16" s="48">
        <v>3</v>
      </c>
      <c r="B16" s="33" t="s">
        <v>16</v>
      </c>
      <c r="E16" s="19">
        <v>60</v>
      </c>
      <c r="F16" s="3">
        <v>6635</v>
      </c>
      <c r="G16" s="3"/>
      <c r="H16" s="3"/>
      <c r="I16" s="19"/>
      <c r="J16" s="4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5" customFormat="1" ht="12.75">
      <c r="A17" s="49">
        <v>3</v>
      </c>
      <c r="B17" s="34"/>
      <c r="C17" s="5" t="s">
        <v>17</v>
      </c>
      <c r="E17" s="18">
        <v>60</v>
      </c>
      <c r="F17" s="6"/>
      <c r="G17" s="6">
        <v>162572</v>
      </c>
      <c r="H17" s="6"/>
      <c r="I17" s="27">
        <f>SUM(F12:F17)+SUM(G12:G17)+SUM(H12:H17)</f>
        <v>239904</v>
      </c>
      <c r="J17" s="42">
        <v>0.182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2" customFormat="1" ht="12.75">
      <c r="A18" s="48">
        <v>2</v>
      </c>
      <c r="B18" s="33"/>
      <c r="C18" s="2" t="s">
        <v>18</v>
      </c>
      <c r="E18" s="19">
        <v>60</v>
      </c>
      <c r="F18" s="3"/>
      <c r="G18" s="3">
        <v>29064</v>
      </c>
      <c r="H18" s="3"/>
      <c r="I18" s="19"/>
      <c r="J18" s="4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2" customFormat="1" ht="12.75">
      <c r="A19" s="48">
        <v>2</v>
      </c>
      <c r="B19" s="33" t="s">
        <v>6</v>
      </c>
      <c r="E19" s="19">
        <v>66</v>
      </c>
      <c r="F19" s="3">
        <v>268505</v>
      </c>
      <c r="G19" s="3"/>
      <c r="H19" s="3"/>
      <c r="I19" s="19"/>
      <c r="J19" s="4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5" customFormat="1" ht="12.75">
      <c r="A20" s="49">
        <v>2</v>
      </c>
      <c r="B20" s="34"/>
      <c r="C20" s="5" t="s">
        <v>6</v>
      </c>
      <c r="E20" s="18">
        <v>72</v>
      </c>
      <c r="F20" s="6"/>
      <c r="G20" s="6">
        <v>144923</v>
      </c>
      <c r="H20" s="6"/>
      <c r="I20" s="27">
        <f>SUM(F18:F20)+SUM(G18:G20)+SUM(H18:H20)</f>
        <v>442492</v>
      </c>
      <c r="J20" s="42">
        <v>0.4816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2" customFormat="1" ht="12.75">
      <c r="A21" s="48">
        <v>1</v>
      </c>
      <c r="B21" s="33"/>
      <c r="C21" s="2" t="s">
        <v>19</v>
      </c>
      <c r="E21" s="19">
        <v>72</v>
      </c>
      <c r="F21" s="3"/>
      <c r="G21" s="3">
        <v>58600</v>
      </c>
      <c r="H21" s="3"/>
      <c r="I21" s="19"/>
      <c r="J21" s="4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2" customFormat="1" ht="12.75">
      <c r="A22" s="48">
        <v>1</v>
      </c>
      <c r="B22" s="33"/>
      <c r="C22" s="2" t="s">
        <v>20</v>
      </c>
      <c r="E22" s="19">
        <v>72</v>
      </c>
      <c r="F22" s="3"/>
      <c r="G22" s="3">
        <v>50600</v>
      </c>
      <c r="H22" s="3"/>
      <c r="I22" s="19"/>
      <c r="J22" s="4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5" customFormat="1" ht="12.75">
      <c r="A23" s="49">
        <v>1</v>
      </c>
      <c r="B23" s="34"/>
      <c r="C23" s="5" t="s">
        <v>38</v>
      </c>
      <c r="E23" s="18">
        <v>72</v>
      </c>
      <c r="F23" s="6"/>
      <c r="G23" s="6">
        <v>6873</v>
      </c>
      <c r="H23" s="6"/>
      <c r="I23" s="27">
        <f>SUM(F21:F23)+SUM(G21:G23)+SUM(H21:H23)</f>
        <v>116073</v>
      </c>
      <c r="J23" s="42">
        <v>0.052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2" customFormat="1" ht="12.75">
      <c r="A24" s="50" t="s">
        <v>21</v>
      </c>
      <c r="B24" s="1"/>
      <c r="E24" s="20"/>
      <c r="F24" s="1"/>
      <c r="G24" s="3">
        <f>SUM(F4:F23)</f>
        <v>505218</v>
      </c>
      <c r="H24" s="3">
        <f>SUM(G4:G23)</f>
        <v>566377</v>
      </c>
      <c r="I24" s="28">
        <f>SUM(H4:H23)</f>
        <v>3144</v>
      </c>
      <c r="J24" s="43">
        <f>I5+I7+I11+I17+I20+I23</f>
        <v>1074739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10" s="4" customFormat="1" ht="12.75">
      <c r="A25" s="51" t="s">
        <v>22</v>
      </c>
      <c r="B25" s="7"/>
      <c r="E25" s="20"/>
      <c r="F25" s="7"/>
      <c r="G25" s="8">
        <f>G24/J24</f>
        <v>0.4700843646690034</v>
      </c>
      <c r="H25" s="8">
        <f>H24/J24</f>
        <v>0.5269902739176675</v>
      </c>
      <c r="I25" s="29">
        <f>I24/J24</f>
        <v>0.00292536141332919</v>
      </c>
      <c r="J25" s="44">
        <f>J24/J24</f>
        <v>1</v>
      </c>
    </row>
    <row r="26" spans="1:25" s="9" customFormat="1" ht="13.5" thickBot="1">
      <c r="A26" s="52" t="s">
        <v>23</v>
      </c>
      <c r="E26" s="21"/>
      <c r="G26" s="10">
        <v>0.0314</v>
      </c>
      <c r="H26" s="10">
        <v>0.0644</v>
      </c>
      <c r="I26" s="30">
        <v>0</v>
      </c>
      <c r="J26" s="45">
        <v>0.0392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10" s="11" customFormat="1" ht="14.25" thickBot="1" thickTop="1">
      <c r="A27" s="46" t="s">
        <v>3</v>
      </c>
      <c r="B27" s="31" t="s">
        <v>39</v>
      </c>
      <c r="C27" s="13"/>
      <c r="D27" s="13"/>
      <c r="E27" s="23" t="s">
        <v>29</v>
      </c>
      <c r="F27" s="22"/>
      <c r="G27" s="14" t="s">
        <v>35</v>
      </c>
      <c r="H27" s="22"/>
      <c r="I27" s="25"/>
      <c r="J27" s="39"/>
    </row>
    <row r="28" spans="1:10" s="11" customFormat="1" ht="30.75" customHeight="1" thickBot="1">
      <c r="A28" s="47"/>
      <c r="B28" s="35" t="s">
        <v>4</v>
      </c>
      <c r="C28" s="15" t="s">
        <v>5</v>
      </c>
      <c r="D28" s="15" t="s">
        <v>36</v>
      </c>
      <c r="E28" s="26" t="s">
        <v>30</v>
      </c>
      <c r="F28" s="16" t="s">
        <v>0</v>
      </c>
      <c r="G28" s="16" t="s">
        <v>1</v>
      </c>
      <c r="H28" s="16" t="s">
        <v>2</v>
      </c>
      <c r="I28" s="26" t="s">
        <v>31</v>
      </c>
      <c r="J28" s="40" t="s">
        <v>32</v>
      </c>
    </row>
    <row r="29" spans="1:25" s="2" customFormat="1" ht="12.75">
      <c r="A29" s="48">
        <v>3</v>
      </c>
      <c r="B29" s="33" t="s">
        <v>41</v>
      </c>
      <c r="E29" s="19">
        <v>48</v>
      </c>
      <c r="F29" s="3">
        <v>32832</v>
      </c>
      <c r="G29" s="3">
        <v>26920</v>
      </c>
      <c r="H29" s="3"/>
      <c r="I29" s="19"/>
      <c r="J29" s="4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s="2" customFormat="1" ht="12.75">
      <c r="A30" s="48">
        <v>3</v>
      </c>
      <c r="B30" s="33" t="s">
        <v>40</v>
      </c>
      <c r="E30" s="19">
        <v>54</v>
      </c>
      <c r="F30" s="3"/>
      <c r="G30" s="3">
        <v>90140</v>
      </c>
      <c r="H30" s="3"/>
      <c r="I30" s="19"/>
      <c r="J30" s="4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s="2" customFormat="1" ht="12.75">
      <c r="A31" s="48">
        <v>3</v>
      </c>
      <c r="B31" s="33"/>
      <c r="C31" s="4" t="s">
        <v>41</v>
      </c>
      <c r="E31" s="19">
        <v>60</v>
      </c>
      <c r="F31" s="3"/>
      <c r="G31" s="3">
        <v>22923</v>
      </c>
      <c r="H31" s="3"/>
      <c r="I31" s="19"/>
      <c r="J31" s="4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s="5" customFormat="1" ht="12.75">
      <c r="A32" s="49">
        <v>3</v>
      </c>
      <c r="B32" s="34" t="s">
        <v>25</v>
      </c>
      <c r="E32" s="18"/>
      <c r="F32" s="6">
        <v>7005</v>
      </c>
      <c r="G32" s="6"/>
      <c r="H32" s="6"/>
      <c r="I32" s="27">
        <f>SUM(F29:F32)+SUM(G29:G32)+SUM(H29:H32)</f>
        <v>179820</v>
      </c>
      <c r="J32" s="42">
        <v>0.3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2" customFormat="1" ht="12.75">
      <c r="A33" s="48">
        <v>2</v>
      </c>
      <c r="B33" s="33" t="s">
        <v>24</v>
      </c>
      <c r="E33" s="19">
        <v>66</v>
      </c>
      <c r="F33" s="3">
        <v>38433</v>
      </c>
      <c r="G33" s="3"/>
      <c r="H33" s="3"/>
      <c r="I33" s="19"/>
      <c r="J33" s="4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10" s="4" customFormat="1" ht="12.75">
      <c r="A34" s="48">
        <v>2</v>
      </c>
      <c r="B34" s="33"/>
      <c r="C34" s="4" t="s">
        <v>24</v>
      </c>
      <c r="E34" s="19">
        <v>72</v>
      </c>
      <c r="F34" s="12"/>
      <c r="G34" s="12">
        <v>183790</v>
      </c>
      <c r="H34" s="12"/>
      <c r="I34" s="28"/>
      <c r="J34" s="41"/>
    </row>
    <row r="35" spans="1:10" s="4" customFormat="1" ht="12.75">
      <c r="A35" s="48">
        <v>2</v>
      </c>
      <c r="B35" s="33" t="s">
        <v>6</v>
      </c>
      <c r="E35" s="19">
        <v>72</v>
      </c>
      <c r="F35" s="12">
        <v>130893</v>
      </c>
      <c r="G35" s="12"/>
      <c r="H35" s="12"/>
      <c r="I35" s="28"/>
      <c r="J35" s="41"/>
    </row>
    <row r="36" spans="1:10" s="4" customFormat="1" ht="12.75">
      <c r="A36" s="49">
        <v>2</v>
      </c>
      <c r="B36" s="34"/>
      <c r="C36" s="5" t="s">
        <v>6</v>
      </c>
      <c r="D36" s="5"/>
      <c r="E36" s="18">
        <v>72</v>
      </c>
      <c r="F36" s="6"/>
      <c r="G36" s="6">
        <v>82068</v>
      </c>
      <c r="H36" s="6"/>
      <c r="I36" s="27">
        <f>SUM(F33:F36)+SUM(G33:G36)+SUM(H33:H36)</f>
        <v>435184</v>
      </c>
      <c r="J36" s="42">
        <v>0.7</v>
      </c>
    </row>
    <row r="37" spans="1:25" s="2" customFormat="1" ht="12.75">
      <c r="A37" s="50" t="s">
        <v>26</v>
      </c>
      <c r="B37" s="36"/>
      <c r="E37" s="20"/>
      <c r="F37" s="1"/>
      <c r="G37" s="3">
        <f>SUM(F29:F36)</f>
        <v>209163</v>
      </c>
      <c r="H37" s="3">
        <f>SUM(G29:G36)</f>
        <v>405841</v>
      </c>
      <c r="I37" s="28">
        <f>SUM(H29:H34)</f>
        <v>0</v>
      </c>
      <c r="J37" s="43">
        <f>SUM(I29:I36)</f>
        <v>615004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10" s="4" customFormat="1" ht="12.75">
      <c r="A38" s="51" t="s">
        <v>27</v>
      </c>
      <c r="B38" s="36"/>
      <c r="E38" s="20"/>
      <c r="F38" s="7"/>
      <c r="G38" s="8">
        <f>G37/J37</f>
        <v>0.34010022699039355</v>
      </c>
      <c r="H38" s="8">
        <f>H37/J37</f>
        <v>0.6598997730096064</v>
      </c>
      <c r="I38" s="29">
        <f>I37/J37</f>
        <v>0</v>
      </c>
      <c r="J38" s="44">
        <f>J37/J37</f>
        <v>1</v>
      </c>
    </row>
    <row r="39" spans="1:25" s="9" customFormat="1" ht="13.5" thickBot="1">
      <c r="A39" s="52" t="s">
        <v>28</v>
      </c>
      <c r="B39" s="37"/>
      <c r="E39" s="21"/>
      <c r="G39" s="10">
        <v>0.013</v>
      </c>
      <c r="H39" s="10">
        <v>0.055</v>
      </c>
      <c r="I39" s="30" t="e">
        <f>I37/I192</f>
        <v>#DIV/0!</v>
      </c>
      <c r="J39" s="45">
        <v>0.0321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ht="13.5" thickTop="1"/>
  </sheetData>
  <printOptions/>
  <pageMargins left="0.3937007874015748" right="0.3937007874015748" top="0.3937007874015748" bottom="0.3937007874015748" header="0.3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Moi-même</dc:creator>
  <cp:keywords/>
  <dc:description/>
  <cp:lastModifiedBy>Romain</cp:lastModifiedBy>
  <cp:lastPrinted>2000-11-29T17:46:55Z</cp:lastPrinted>
  <dcterms:created xsi:type="dcterms:W3CDTF">2000-11-29T14:37:57Z</dcterms:created>
  <dcterms:modified xsi:type="dcterms:W3CDTF">2000-12-31T14:50:09Z</dcterms:modified>
  <cp:category/>
  <cp:version/>
  <cp:contentType/>
  <cp:contentStatus/>
</cp:coreProperties>
</file>