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<sst xmlns="http://schemas.openxmlformats.org/spreadsheetml/2006/main" count="196" uniqueCount="51">
  <si>
    <t>Appellations</t>
  </si>
  <si>
    <t>% Région/ TOTAL</t>
  </si>
  <si>
    <t>hl agréés 1996</t>
  </si>
  <si>
    <t>Bordeaux</t>
  </si>
  <si>
    <t>Vallée du Rhône</t>
  </si>
  <si>
    <t>Languedoc-Roussillon</t>
  </si>
  <si>
    <t>Champagne</t>
  </si>
  <si>
    <t>Beaujolais</t>
  </si>
  <si>
    <t>Provence</t>
  </si>
  <si>
    <t>Alsace</t>
  </si>
  <si>
    <t>Bourgogne</t>
  </si>
  <si>
    <t>Bergerac</t>
  </si>
  <si>
    <t>Anjou</t>
  </si>
  <si>
    <t>Touraine</t>
  </si>
  <si>
    <t>Muscadet</t>
  </si>
  <si>
    <t>Gaillac</t>
  </si>
  <si>
    <t>Macon</t>
  </si>
  <si>
    <t>Sancerre</t>
  </si>
  <si>
    <t>Savoie</t>
  </si>
  <si>
    <t>Pyrénées</t>
  </si>
  <si>
    <t>Corse</t>
  </si>
  <si>
    <t>Jura</t>
  </si>
  <si>
    <t>Total</t>
  </si>
  <si>
    <t>Rouges</t>
  </si>
  <si>
    <t>% Total/Rouges</t>
  </si>
  <si>
    <t>Blancs</t>
  </si>
  <si>
    <t>% Total/Blancs</t>
  </si>
  <si>
    <t>Rosés</t>
  </si>
  <si>
    <t>% Total/Rosés</t>
  </si>
  <si>
    <t>TOTAL</t>
  </si>
  <si>
    <t>% Couleur / Total</t>
  </si>
  <si>
    <t>Gaillac
&amp; Cahors</t>
  </si>
  <si>
    <t>Languedoc
-Roussillon</t>
  </si>
  <si>
    <t>Vallée 
du Rhône</t>
  </si>
  <si>
    <t>Classe</t>
  </si>
  <si>
    <t>Volume</t>
  </si>
  <si>
    <t>% du total</t>
  </si>
  <si>
    <t>% de la 
région
/  total AOC</t>
  </si>
  <si>
    <t>VOLUMES EN HL DES REGIONS VITICOLES PAR CLASSE DE HIERARCHIE</t>
  </si>
  <si>
    <t>LES REGIONS VITICOLES PAR ORDRE ALPHABETIQUE ET PAR REPARTITION DE COULEUR (EN HL)</t>
  </si>
  <si>
    <t>LE VOLUME DES VINS ROUGES, BLANCS, ROSES, EFFERVESCENTS PAR REGIONS, CLASSEES PAR IMPORTANCE</t>
  </si>
  <si>
    <t>TOTAL AOC
hl agréés 1996</t>
  </si>
  <si>
    <t>VOLUME DE VINS BLANCS DES AOC</t>
  </si>
  <si>
    <t>AOC Blancs
hl agréés 1996</t>
  </si>
  <si>
    <t>LE VOLUME DES ROUGES PAR REGIONS,
CLASSEES PAR IMPORTANCE</t>
  </si>
  <si>
    <t>AOC Rouges
hl agréés 1996</t>
  </si>
  <si>
    <t>% Total/
Rouges</t>
  </si>
  <si>
    <t>% Total/
Blancs</t>
  </si>
  <si>
    <t>AOC Rosés
hl agréés 1996</t>
  </si>
  <si>
    <t>% Total/
Rosés</t>
  </si>
  <si>
    <t>LE VOLUME DES ROSES PAR REGIONS,
CLASSEES PAR IMPORTANCE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</si>
</sst>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9" fontId="4" fillId="0" borderId="0" xfId="19" applyFont="1" applyAlignment="1">
      <alignment horizontal="center"/>
    </xf>
    <xf numFmtId="9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9" fontId="1" fillId="0" borderId="0" xfId="19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 horizontal="left"/>
    </xf>
    <xf numFmtId="10" fontId="5" fillId="0" borderId="1" xfId="0" applyNumberFormat="1" applyFont="1" applyBorder="1" applyAlignment="1">
      <alignment horizontal="right"/>
    </xf>
    <xf numFmtId="10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right"/>
    </xf>
    <xf numFmtId="3" fontId="5" fillId="0" borderId="4" xfId="0" applyNumberFormat="1" applyFont="1" applyBorder="1" applyAlignment="1">
      <alignment horizontal="left"/>
    </xf>
    <xf numFmtId="3" fontId="5" fillId="0" borderId="5" xfId="0" applyNumberFormat="1" applyFont="1" applyBorder="1" applyAlignment="1">
      <alignment horizontal="left"/>
    </xf>
    <xf numFmtId="0" fontId="5" fillId="0" borderId="4" xfId="0" applyFont="1" applyBorder="1" applyAlignment="1">
      <alignment horizontal="left"/>
    </xf>
    <xf numFmtId="10" fontId="6" fillId="0" borderId="3" xfId="0" applyNumberFormat="1" applyFont="1" applyBorder="1" applyAlignment="1">
      <alignment horizontal="right"/>
    </xf>
    <xf numFmtId="10" fontId="6" fillId="0" borderId="4" xfId="0" applyNumberFormat="1" applyFont="1" applyBorder="1" applyAlignment="1">
      <alignment horizontal="right"/>
    </xf>
    <xf numFmtId="9" fontId="6" fillId="0" borderId="3" xfId="0" applyNumberFormat="1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3" fontId="7" fillId="0" borderId="9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left"/>
    </xf>
    <xf numFmtId="3" fontId="5" fillId="0" borderId="11" xfId="0" applyNumberFormat="1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10" fontId="6" fillId="0" borderId="13" xfId="0" applyNumberFormat="1" applyFont="1" applyBorder="1" applyAlignment="1">
      <alignment horizontal="right"/>
    </xf>
    <xf numFmtId="10" fontId="5" fillId="0" borderId="13" xfId="0" applyNumberFormat="1" applyFont="1" applyBorder="1" applyAlignment="1">
      <alignment horizontal="right"/>
    </xf>
    <xf numFmtId="10" fontId="6" fillId="0" borderId="14" xfId="0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center"/>
    </xf>
    <xf numFmtId="10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0" fontId="5" fillId="0" borderId="10" xfId="0" applyNumberFormat="1" applyFont="1" applyBorder="1" applyAlignment="1">
      <alignment horizontal="right"/>
    </xf>
    <xf numFmtId="10" fontId="6" fillId="0" borderId="11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3" fontId="5" fillId="0" borderId="16" xfId="0" applyNumberFormat="1" applyFont="1" applyBorder="1" applyAlignment="1">
      <alignment horizontal="left"/>
    </xf>
    <xf numFmtId="3" fontId="5" fillId="0" borderId="17" xfId="0" applyNumberFormat="1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9" fontId="6" fillId="0" borderId="13" xfId="0" applyNumberFormat="1" applyFont="1" applyBorder="1" applyAlignment="1">
      <alignment/>
    </xf>
    <xf numFmtId="9" fontId="6" fillId="0" borderId="14" xfId="0" applyNumberFormat="1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10" fontId="4" fillId="0" borderId="19" xfId="0" applyNumberFormat="1" applyFont="1" applyBorder="1" applyAlignment="1">
      <alignment horizontal="center" vertical="center"/>
    </xf>
    <xf numFmtId="10" fontId="4" fillId="0" borderId="20" xfId="0" applyNumberFormat="1" applyFont="1" applyBorder="1" applyAlignment="1">
      <alignment horizontal="center" vertical="center"/>
    </xf>
    <xf numFmtId="10" fontId="4" fillId="0" borderId="2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0" fontId="5" fillId="0" borderId="4" xfId="0" applyNumberFormat="1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9" fontId="4" fillId="0" borderId="4" xfId="19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3" xfId="0" applyFont="1" applyBorder="1" applyAlignment="1">
      <alignment/>
    </xf>
    <xf numFmtId="3" fontId="4" fillId="0" borderId="24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3" fontId="4" fillId="0" borderId="26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9" xfId="0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10" fontId="5" fillId="0" borderId="10" xfId="19" applyNumberFormat="1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10" fontId="5" fillId="0" borderId="26" xfId="19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9" fontId="4" fillId="0" borderId="10" xfId="19" applyFont="1" applyBorder="1" applyAlignment="1">
      <alignment horizontal="center"/>
    </xf>
    <xf numFmtId="0" fontId="4" fillId="0" borderId="18" xfId="0" applyFont="1" applyBorder="1" applyAlignment="1">
      <alignment/>
    </xf>
    <xf numFmtId="9" fontId="4" fillId="0" borderId="19" xfId="19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9" fontId="4" fillId="0" borderId="19" xfId="0" applyNumberFormat="1" applyFont="1" applyBorder="1" applyAlignment="1">
      <alignment/>
    </xf>
    <xf numFmtId="10" fontId="5" fillId="0" borderId="3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3" fontId="5" fillId="0" borderId="13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3" fontId="4" fillId="0" borderId="19" xfId="0" applyNumberFormat="1" applyFont="1" applyBorder="1" applyAlignment="1">
      <alignment horizontal="center" vertical="center"/>
    </xf>
    <xf numFmtId="9" fontId="4" fillId="0" borderId="21" xfId="19" applyFont="1" applyBorder="1" applyAlignment="1">
      <alignment horizontal="center" vertical="center"/>
    </xf>
    <xf numFmtId="10" fontId="5" fillId="0" borderId="30" xfId="19" applyNumberFormat="1" applyFont="1" applyBorder="1" applyAlignment="1">
      <alignment horizontal="center"/>
    </xf>
    <xf numFmtId="10" fontId="5" fillId="0" borderId="31" xfId="19" applyNumberFormat="1" applyFont="1" applyBorder="1" applyAlignment="1">
      <alignment horizontal="center"/>
    </xf>
    <xf numFmtId="9" fontId="4" fillId="0" borderId="32" xfId="19" applyFont="1" applyBorder="1" applyAlignment="1">
      <alignment horizontal="center"/>
    </xf>
    <xf numFmtId="3" fontId="4" fillId="0" borderId="2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10" fontId="5" fillId="0" borderId="30" xfId="0" applyNumberFormat="1" applyFont="1" applyBorder="1" applyAlignment="1">
      <alignment horizontal="center"/>
    </xf>
    <xf numFmtId="10" fontId="5" fillId="0" borderId="31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 shrinkToFit="1"/>
    </xf>
    <xf numFmtId="0" fontId="4" fillId="0" borderId="35" xfId="0" applyFont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center" vertical="center" wrapText="1" shrinkToFi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showGridLines="0" tabSelected="1" workbookViewId="0" topLeftCell="N1">
      <selection activeCell="R27" sqref="R27"/>
    </sheetView>
  </sheetViews>
  <sheetFormatPr defaultColWidth="11.421875" defaultRowHeight="12.75"/>
  <cols>
    <col min="1" max="1" width="10.57421875" style="4" customWidth="1"/>
    <col min="2" max="21" width="11.7109375" style="14" customWidth="1"/>
    <col min="22" max="52" width="11.421875" style="14" customWidth="1"/>
    <col min="53" max="16384" width="11.421875" style="1" customWidth="1"/>
  </cols>
  <sheetData>
    <row r="1" spans="1:52" s="29" customFormat="1" ht="18.75" customHeight="1" thickBot="1" thickTop="1">
      <c r="A1" s="121" t="s">
        <v>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3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</row>
    <row r="2" spans="1:256" s="31" customFormat="1" ht="27" thickBot="1" thickTop="1">
      <c r="A2" s="40" t="s">
        <v>0</v>
      </c>
      <c r="B2" s="41" t="s">
        <v>9</v>
      </c>
      <c r="C2" s="41" t="s">
        <v>12</v>
      </c>
      <c r="D2" s="41" t="s">
        <v>7</v>
      </c>
      <c r="E2" s="41" t="s">
        <v>11</v>
      </c>
      <c r="F2" s="41" t="s">
        <v>3</v>
      </c>
      <c r="G2" s="41" t="s">
        <v>10</v>
      </c>
      <c r="H2" s="41" t="s">
        <v>6</v>
      </c>
      <c r="I2" s="41" t="s">
        <v>20</v>
      </c>
      <c r="J2" s="42" t="s">
        <v>31</v>
      </c>
      <c r="K2" s="41" t="s">
        <v>21</v>
      </c>
      <c r="L2" s="42" t="s">
        <v>32</v>
      </c>
      <c r="M2" s="41" t="s">
        <v>16</v>
      </c>
      <c r="N2" s="41" t="s">
        <v>14</v>
      </c>
      <c r="O2" s="41" t="s">
        <v>8</v>
      </c>
      <c r="P2" s="41" t="s">
        <v>19</v>
      </c>
      <c r="Q2" s="41" t="s">
        <v>17</v>
      </c>
      <c r="R2" s="41" t="s">
        <v>18</v>
      </c>
      <c r="S2" s="41" t="s">
        <v>13</v>
      </c>
      <c r="T2" s="43" t="s">
        <v>33</v>
      </c>
      <c r="U2" s="32" t="s">
        <v>29</v>
      </c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</row>
    <row r="3" spans="1:21" s="19" customFormat="1" ht="13.5">
      <c r="A3" s="44" t="s">
        <v>34</v>
      </c>
      <c r="B3" s="45" t="s">
        <v>35</v>
      </c>
      <c r="C3" s="45" t="s">
        <v>35</v>
      </c>
      <c r="D3" s="45" t="s">
        <v>35</v>
      </c>
      <c r="E3" s="45" t="s">
        <v>35</v>
      </c>
      <c r="F3" s="45" t="s">
        <v>35</v>
      </c>
      <c r="G3" s="45" t="s">
        <v>35</v>
      </c>
      <c r="H3" s="45" t="s">
        <v>35</v>
      </c>
      <c r="I3" s="45" t="s">
        <v>35</v>
      </c>
      <c r="J3" s="45" t="s">
        <v>35</v>
      </c>
      <c r="K3" s="45" t="s">
        <v>35</v>
      </c>
      <c r="L3" s="45" t="s">
        <v>35</v>
      </c>
      <c r="M3" s="45" t="s">
        <v>35</v>
      </c>
      <c r="N3" s="45" t="s">
        <v>35</v>
      </c>
      <c r="O3" s="45" t="s">
        <v>35</v>
      </c>
      <c r="P3" s="45" t="s">
        <v>35</v>
      </c>
      <c r="Q3" s="45" t="s">
        <v>35</v>
      </c>
      <c r="R3" s="45" t="s">
        <v>35</v>
      </c>
      <c r="S3" s="45" t="s">
        <v>35</v>
      </c>
      <c r="T3" s="46" t="s">
        <v>35</v>
      </c>
      <c r="U3" s="36" t="s">
        <v>35</v>
      </c>
    </row>
    <row r="4" spans="1:256" s="20" customFormat="1" ht="12.75">
      <c r="A4" s="47"/>
      <c r="B4" s="48" t="s">
        <v>36</v>
      </c>
      <c r="C4" s="48" t="s">
        <v>36</v>
      </c>
      <c r="D4" s="48" t="s">
        <v>36</v>
      </c>
      <c r="E4" s="48" t="s">
        <v>36</v>
      </c>
      <c r="F4" s="48" t="s">
        <v>36</v>
      </c>
      <c r="G4" s="48" t="s">
        <v>36</v>
      </c>
      <c r="H4" s="48" t="s">
        <v>36</v>
      </c>
      <c r="I4" s="48" t="s">
        <v>36</v>
      </c>
      <c r="J4" s="48" t="s">
        <v>36</v>
      </c>
      <c r="K4" s="48" t="s">
        <v>36</v>
      </c>
      <c r="L4" s="48" t="s">
        <v>36</v>
      </c>
      <c r="M4" s="48" t="s">
        <v>36</v>
      </c>
      <c r="N4" s="48" t="s">
        <v>36</v>
      </c>
      <c r="O4" s="48" t="s">
        <v>36</v>
      </c>
      <c r="P4" s="48" t="s">
        <v>36</v>
      </c>
      <c r="Q4" s="48" t="s">
        <v>36</v>
      </c>
      <c r="R4" s="48" t="s">
        <v>36</v>
      </c>
      <c r="S4" s="48" t="s">
        <v>36</v>
      </c>
      <c r="T4" s="49" t="s">
        <v>36</v>
      </c>
      <c r="U4" s="33" t="s">
        <v>36</v>
      </c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s="23" customFormat="1" ht="13.5">
      <c r="A5" s="50">
        <v>6</v>
      </c>
      <c r="B5" s="51"/>
      <c r="C5" s="51">
        <v>6532</v>
      </c>
      <c r="D5" s="51"/>
      <c r="E5" s="51"/>
      <c r="F5" s="51">
        <v>15000</v>
      </c>
      <c r="G5" s="51">
        <v>14825</v>
      </c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2">
        <v>71</v>
      </c>
      <c r="U5" s="34">
        <f>SUM(B5:T5)</f>
        <v>36428</v>
      </c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20" customFormat="1" ht="13.5">
      <c r="A6" s="53">
        <v>6</v>
      </c>
      <c r="B6" s="54"/>
      <c r="C6" s="55">
        <f>C5/C17</f>
        <v>0.008367857792535544</v>
      </c>
      <c r="D6" s="54"/>
      <c r="E6" s="54"/>
      <c r="F6" s="55">
        <f>F5/F17</f>
        <v>0.002357807691545939</v>
      </c>
      <c r="G6" s="55">
        <f>G5/G17</f>
        <v>0.01620861609578445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7">
        <f>T5/T17</f>
        <v>2.037220301847185E-05</v>
      </c>
      <c r="U6" s="37">
        <f>U5/U17</f>
        <v>0.0015601612891896943</v>
      </c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s="23" customFormat="1" ht="13.5">
      <c r="A7" s="50">
        <v>5</v>
      </c>
      <c r="B7" s="51"/>
      <c r="C7" s="51"/>
      <c r="D7" s="51"/>
      <c r="E7" s="51"/>
      <c r="F7" s="51">
        <v>50000</v>
      </c>
      <c r="G7" s="51">
        <v>54987</v>
      </c>
      <c r="H7" s="51"/>
      <c r="I7" s="51"/>
      <c r="J7" s="51"/>
      <c r="K7" s="51"/>
      <c r="L7" s="51">
        <v>559342</v>
      </c>
      <c r="M7" s="51"/>
      <c r="N7" s="51"/>
      <c r="O7" s="51"/>
      <c r="P7" s="51"/>
      <c r="Q7" s="51"/>
      <c r="R7" s="51"/>
      <c r="S7" s="51"/>
      <c r="T7" s="52">
        <v>203336</v>
      </c>
      <c r="U7" s="34">
        <f>SUM(B7:T7)</f>
        <v>867665</v>
      </c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0" customFormat="1" ht="13.5">
      <c r="A8" s="53">
        <v>5</v>
      </c>
      <c r="B8" s="54"/>
      <c r="C8" s="56"/>
      <c r="D8" s="54"/>
      <c r="E8" s="54"/>
      <c r="F8" s="55">
        <f>F7/F17</f>
        <v>0.007859358971819797</v>
      </c>
      <c r="G8" s="55">
        <f>G7/G17</f>
        <v>0.06011893242893082</v>
      </c>
      <c r="H8" s="56"/>
      <c r="I8" s="56"/>
      <c r="J8" s="56"/>
      <c r="K8" s="56"/>
      <c r="L8" s="55">
        <f>L7/L17</f>
        <v>0.20370264487640552</v>
      </c>
      <c r="M8" s="56"/>
      <c r="N8" s="56"/>
      <c r="O8" s="56"/>
      <c r="P8" s="56"/>
      <c r="Q8" s="56"/>
      <c r="R8" s="56"/>
      <c r="S8" s="56"/>
      <c r="T8" s="57">
        <f>T7/T17</f>
        <v>0.05834369398540834</v>
      </c>
      <c r="U8" s="37">
        <f>U7/U17</f>
        <v>0.03716090219020468</v>
      </c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s="23" customFormat="1" ht="13.5">
      <c r="A9" s="50">
        <v>4</v>
      </c>
      <c r="B9" s="51">
        <v>28472</v>
      </c>
      <c r="C9" s="51">
        <v>89260</v>
      </c>
      <c r="D9" s="51">
        <v>322846</v>
      </c>
      <c r="E9" s="51">
        <v>52218</v>
      </c>
      <c r="F9" s="51">
        <v>366509</v>
      </c>
      <c r="G9" s="51">
        <v>190337</v>
      </c>
      <c r="H9" s="51">
        <v>273150</v>
      </c>
      <c r="I9" s="51">
        <v>16529</v>
      </c>
      <c r="J9" s="51">
        <v>4789</v>
      </c>
      <c r="K9" s="51">
        <v>1178</v>
      </c>
      <c r="L9" s="51">
        <v>78427</v>
      </c>
      <c r="M9" s="51"/>
      <c r="N9" s="51">
        <v>278207</v>
      </c>
      <c r="O9" s="51">
        <v>44948</v>
      </c>
      <c r="P9" s="51">
        <v>27819</v>
      </c>
      <c r="Q9" s="51"/>
      <c r="R9" s="51"/>
      <c r="S9" s="51">
        <v>324725</v>
      </c>
      <c r="T9" s="52">
        <v>67545</v>
      </c>
      <c r="U9" s="34">
        <f>SUM(B9:T9)</f>
        <v>2166959</v>
      </c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0" customFormat="1" ht="13.5">
      <c r="A10" s="53">
        <v>4</v>
      </c>
      <c r="B10" s="55">
        <f aca="true" t="shared" si="0" ref="B10:L10">B9/B17</f>
        <v>0.028316373212822328</v>
      </c>
      <c r="C10" s="55">
        <f t="shared" si="0"/>
        <v>0.11434705856731821</v>
      </c>
      <c r="D10" s="55">
        <f t="shared" si="0"/>
        <v>0.23603787765797224</v>
      </c>
      <c r="E10" s="55">
        <f t="shared" si="0"/>
        <v>0.06319420072369934</v>
      </c>
      <c r="F10" s="55">
        <f t="shared" si="0"/>
        <v>0.05761051594805404</v>
      </c>
      <c r="G10" s="55">
        <f t="shared" si="0"/>
        <v>0.20810113739111802</v>
      </c>
      <c r="H10" s="55">
        <f t="shared" si="0"/>
        <v>0.14981193296059972</v>
      </c>
      <c r="I10" s="55">
        <f t="shared" si="0"/>
        <v>0.1989647908516401</v>
      </c>
      <c r="J10" s="55">
        <f t="shared" si="0"/>
        <v>0.011621642609615701</v>
      </c>
      <c r="K10" s="55">
        <f t="shared" si="0"/>
        <v>0.015427935302206798</v>
      </c>
      <c r="L10" s="55">
        <f t="shared" si="0"/>
        <v>0.028561751718486822</v>
      </c>
      <c r="M10" s="56"/>
      <c r="N10" s="55">
        <f>N9/N17</f>
        <v>0.43717874377915955</v>
      </c>
      <c r="O10" s="55">
        <f>O9/O17</f>
        <v>0.03968609944657722</v>
      </c>
      <c r="P10" s="55">
        <f>P9/P17</f>
        <v>0.20544576391350586</v>
      </c>
      <c r="Q10" s="56"/>
      <c r="R10" s="56"/>
      <c r="S10" s="55">
        <f>S9/S17</f>
        <v>0.4206652917614505</v>
      </c>
      <c r="T10" s="57">
        <f>T9/T17</f>
        <v>0.019380851449051845</v>
      </c>
      <c r="U10" s="37">
        <f>U9/U17</f>
        <v>0.09280788259199546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s="23" customFormat="1" ht="13.5">
      <c r="A11" s="50">
        <v>3</v>
      </c>
      <c r="B11" s="51"/>
      <c r="C11" s="51">
        <v>58830</v>
      </c>
      <c r="D11" s="51">
        <v>324146</v>
      </c>
      <c r="E11" s="51">
        <v>114689</v>
      </c>
      <c r="F11" s="51">
        <v>2755750</v>
      </c>
      <c r="G11" s="51">
        <v>166479</v>
      </c>
      <c r="H11" s="51">
        <v>327780</v>
      </c>
      <c r="I11" s="51">
        <v>18518</v>
      </c>
      <c r="J11" s="51">
        <v>385573</v>
      </c>
      <c r="K11" s="51">
        <v>24449</v>
      </c>
      <c r="L11" s="51">
        <v>1117230</v>
      </c>
      <c r="M11" s="51">
        <v>145223</v>
      </c>
      <c r="N11" s="51">
        <v>256643</v>
      </c>
      <c r="O11" s="51">
        <v>918706</v>
      </c>
      <c r="P11" s="51">
        <v>84321</v>
      </c>
      <c r="Q11" s="51">
        <v>251361</v>
      </c>
      <c r="R11" s="51">
        <v>2959</v>
      </c>
      <c r="S11" s="51">
        <v>12172</v>
      </c>
      <c r="T11" s="52">
        <v>239606</v>
      </c>
      <c r="U11" s="34">
        <f>SUM(B11:T11)</f>
        <v>7204435</v>
      </c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4" customFormat="1" ht="13.5">
      <c r="A12" s="58">
        <v>3</v>
      </c>
      <c r="B12" s="56"/>
      <c r="C12" s="55">
        <f aca="true" t="shared" si="1" ref="C12:U12">C11/C17</f>
        <v>0.07536452448482334</v>
      </c>
      <c r="D12" s="55">
        <f t="shared" si="1"/>
        <v>0.23698832846410073</v>
      </c>
      <c r="E12" s="55">
        <f t="shared" si="1"/>
        <v>0.13879657755563893</v>
      </c>
      <c r="F12" s="55">
        <f t="shared" si="1"/>
        <v>0.4331685697318481</v>
      </c>
      <c r="G12" s="55">
        <f t="shared" si="1"/>
        <v>0.18201647210860702</v>
      </c>
      <c r="H12" s="55">
        <f t="shared" si="1"/>
        <v>0.17977431955271966</v>
      </c>
      <c r="I12" s="55">
        <f t="shared" si="1"/>
        <v>0.22290701173638278</v>
      </c>
      <c r="J12" s="55">
        <f t="shared" si="1"/>
        <v>0.935684194177773</v>
      </c>
      <c r="K12" s="55">
        <f t="shared" si="1"/>
        <v>0.32020168947678607</v>
      </c>
      <c r="L12" s="55">
        <f t="shared" si="1"/>
        <v>0.4068757681977512</v>
      </c>
      <c r="M12" s="55">
        <f t="shared" si="1"/>
        <v>0.36808181679931057</v>
      </c>
      <c r="N12" s="55">
        <f t="shared" si="1"/>
        <v>0.40329274367544615</v>
      </c>
      <c r="O12" s="55">
        <f t="shared" si="1"/>
        <v>0.8111563957944107</v>
      </c>
      <c r="P12" s="55">
        <f t="shared" si="1"/>
        <v>0.6227180077986529</v>
      </c>
      <c r="Q12" s="55">
        <f t="shared" si="1"/>
        <v>1</v>
      </c>
      <c r="R12" s="55">
        <f t="shared" si="1"/>
        <v>0.020520253261118317</v>
      </c>
      <c r="S12" s="55">
        <f t="shared" si="1"/>
        <v>0.015768228289538458</v>
      </c>
      <c r="T12" s="57">
        <f t="shared" si="1"/>
        <v>0.06875073347104177</v>
      </c>
      <c r="U12" s="37">
        <f t="shared" si="1"/>
        <v>0.30855607218302833</v>
      </c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s="23" customFormat="1" ht="13.5">
      <c r="A13" s="50">
        <v>2</v>
      </c>
      <c r="B13" s="51">
        <v>3450</v>
      </c>
      <c r="C13" s="51">
        <v>315396</v>
      </c>
      <c r="D13" s="51">
        <v>720780</v>
      </c>
      <c r="E13" s="51">
        <v>659403</v>
      </c>
      <c r="F13" s="51">
        <v>3168445</v>
      </c>
      <c r="G13" s="51">
        <v>440458</v>
      </c>
      <c r="H13" s="51">
        <v>1222356</v>
      </c>
      <c r="I13" s="51">
        <v>48028</v>
      </c>
      <c r="J13" s="51">
        <v>21714</v>
      </c>
      <c r="K13" s="51">
        <v>50728</v>
      </c>
      <c r="L13" s="51">
        <v>927890</v>
      </c>
      <c r="M13" s="51">
        <v>249317</v>
      </c>
      <c r="N13" s="51">
        <v>101519</v>
      </c>
      <c r="O13" s="51">
        <v>168934</v>
      </c>
      <c r="P13" s="51">
        <v>23268</v>
      </c>
      <c r="Q13" s="51"/>
      <c r="R13" s="51">
        <v>3739</v>
      </c>
      <c r="S13" s="51">
        <v>409452</v>
      </c>
      <c r="T13" s="52">
        <v>2726410</v>
      </c>
      <c r="U13" s="34">
        <f>SUM(B13:T13)</f>
        <v>11261287</v>
      </c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4" customFormat="1" ht="13.5">
      <c r="A14" s="58">
        <v>2</v>
      </c>
      <c r="B14" s="55">
        <f aca="true" t="shared" si="2" ref="B14:P14">B13/B17</f>
        <v>0.0034311424411434754</v>
      </c>
      <c r="C14" s="55">
        <f t="shared" si="2"/>
        <v>0.4040399382018586</v>
      </c>
      <c r="D14" s="55">
        <f t="shared" si="2"/>
        <v>0.526973793877927</v>
      </c>
      <c r="E14" s="55">
        <f t="shared" si="2"/>
        <v>0.7980092217206617</v>
      </c>
      <c r="F14" s="55">
        <f t="shared" si="2"/>
        <v>0.4980389327493515</v>
      </c>
      <c r="G14" s="55">
        <f t="shared" si="2"/>
        <v>0.4815659108476915</v>
      </c>
      <c r="H14" s="55">
        <f t="shared" si="2"/>
        <v>0.6704137474866806</v>
      </c>
      <c r="I14" s="55">
        <f t="shared" si="2"/>
        <v>0.5781281974119771</v>
      </c>
      <c r="J14" s="55">
        <f t="shared" si="2"/>
        <v>0.052694163212611264</v>
      </c>
      <c r="K14" s="55">
        <f t="shared" si="2"/>
        <v>0.6643703752210072</v>
      </c>
      <c r="L14" s="55">
        <f t="shared" si="2"/>
        <v>0.33792142759593935</v>
      </c>
      <c r="M14" s="55">
        <f t="shared" si="2"/>
        <v>0.6319181832006894</v>
      </c>
      <c r="N14" s="55">
        <f t="shared" si="2"/>
        <v>0.15952851254539427</v>
      </c>
      <c r="O14" s="55">
        <f t="shared" si="2"/>
        <v>0.1491575047590121</v>
      </c>
      <c r="P14" s="55">
        <f t="shared" si="2"/>
        <v>0.1718362282878412</v>
      </c>
      <c r="Q14" s="56"/>
      <c r="R14" s="55">
        <f>R13/R17</f>
        <v>0.02592944472569158</v>
      </c>
      <c r="S14" s="55">
        <f>S13/S17</f>
        <v>0.5304249597114772</v>
      </c>
      <c r="T14" s="57">
        <f>T13/T17</f>
        <v>0.7822954652336879</v>
      </c>
      <c r="U14" s="37">
        <f>U13/U17</f>
        <v>0.48230548050552174</v>
      </c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s="23" customFormat="1" ht="13.5">
      <c r="A15" s="50">
        <v>1</v>
      </c>
      <c r="B15" s="51">
        <v>973574</v>
      </c>
      <c r="C15" s="51">
        <v>310588</v>
      </c>
      <c r="D15" s="51"/>
      <c r="E15" s="51"/>
      <c r="F15" s="51">
        <v>6138</v>
      </c>
      <c r="G15" s="51">
        <v>47551</v>
      </c>
      <c r="H15" s="51"/>
      <c r="I15" s="51"/>
      <c r="J15" s="51"/>
      <c r="K15" s="51"/>
      <c r="L15" s="51">
        <v>62986</v>
      </c>
      <c r="M15" s="51"/>
      <c r="N15" s="51"/>
      <c r="O15" s="51"/>
      <c r="P15" s="51"/>
      <c r="Q15" s="51"/>
      <c r="R15" s="51">
        <v>137501</v>
      </c>
      <c r="S15" s="51">
        <v>25583</v>
      </c>
      <c r="T15" s="52">
        <v>248173</v>
      </c>
      <c r="U15" s="34">
        <f>SUM(B15:T15)</f>
        <v>1812094</v>
      </c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20" customFormat="1" ht="14.25" thickBot="1">
      <c r="A16" s="44">
        <v>1</v>
      </c>
      <c r="B16" s="59">
        <f>B15/B17</f>
        <v>0.9682524843460342</v>
      </c>
      <c r="C16" s="59">
        <f>C15/C17</f>
        <v>0.3978806209534644</v>
      </c>
      <c r="D16" s="60"/>
      <c r="E16" s="60"/>
      <c r="F16" s="59">
        <f>F15/F17</f>
        <v>0.0009648149073805982</v>
      </c>
      <c r="G16" s="59">
        <f>G15/G17</f>
        <v>0.05198893112786821</v>
      </c>
      <c r="H16" s="61"/>
      <c r="I16" s="61"/>
      <c r="J16" s="61"/>
      <c r="K16" s="61"/>
      <c r="L16" s="59">
        <f>L15/L17</f>
        <v>0.022938407611417126</v>
      </c>
      <c r="M16" s="61"/>
      <c r="N16" s="61"/>
      <c r="O16" s="61"/>
      <c r="P16" s="61"/>
      <c r="Q16" s="61"/>
      <c r="R16" s="59">
        <f>R15/R17</f>
        <v>0.9535503020131901</v>
      </c>
      <c r="S16" s="59">
        <f>S15/S17</f>
        <v>0.033141520237533875</v>
      </c>
      <c r="T16" s="62">
        <f>T15/T17</f>
        <v>0.07120888365779175</v>
      </c>
      <c r="U16" s="38">
        <f>U15/U17</f>
        <v>0.07760950124006012</v>
      </c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s="26" customFormat="1" ht="12.75">
      <c r="A17" s="63" t="s">
        <v>22</v>
      </c>
      <c r="B17" s="64">
        <f aca="true" t="shared" si="3" ref="B17:T17">B5+B7+B9+B11+B13+B15</f>
        <v>1005496</v>
      </c>
      <c r="C17" s="64">
        <f t="shared" si="3"/>
        <v>780606</v>
      </c>
      <c r="D17" s="64">
        <f t="shared" si="3"/>
        <v>1367772</v>
      </c>
      <c r="E17" s="64">
        <f t="shared" si="3"/>
        <v>826310</v>
      </c>
      <c r="F17" s="64">
        <f t="shared" si="3"/>
        <v>6361842</v>
      </c>
      <c r="G17" s="64">
        <f t="shared" si="3"/>
        <v>914637</v>
      </c>
      <c r="H17" s="64">
        <f t="shared" si="3"/>
        <v>1823286</v>
      </c>
      <c r="I17" s="64">
        <f t="shared" si="3"/>
        <v>83075</v>
      </c>
      <c r="J17" s="64">
        <f t="shared" si="3"/>
        <v>412076</v>
      </c>
      <c r="K17" s="64">
        <f t="shared" si="3"/>
        <v>76355</v>
      </c>
      <c r="L17" s="64">
        <f t="shared" si="3"/>
        <v>2745875</v>
      </c>
      <c r="M17" s="64">
        <f t="shared" si="3"/>
        <v>394540</v>
      </c>
      <c r="N17" s="64">
        <f t="shared" si="3"/>
        <v>636369</v>
      </c>
      <c r="O17" s="64">
        <f t="shared" si="3"/>
        <v>1132588</v>
      </c>
      <c r="P17" s="64">
        <f t="shared" si="3"/>
        <v>135408</v>
      </c>
      <c r="Q17" s="64">
        <f t="shared" si="3"/>
        <v>251361</v>
      </c>
      <c r="R17" s="64">
        <f t="shared" si="3"/>
        <v>144199</v>
      </c>
      <c r="S17" s="64">
        <f t="shared" si="3"/>
        <v>771932</v>
      </c>
      <c r="T17" s="65">
        <f t="shared" si="3"/>
        <v>3485141</v>
      </c>
      <c r="U17" s="35">
        <f>SUM(B17:T17)</f>
        <v>23348868</v>
      </c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1:256" ht="12.75">
      <c r="A18" s="66"/>
      <c r="B18" s="67">
        <v>1</v>
      </c>
      <c r="C18" s="67">
        <v>1</v>
      </c>
      <c r="D18" s="67">
        <v>1</v>
      </c>
      <c r="E18" s="67">
        <v>1</v>
      </c>
      <c r="F18" s="67">
        <v>1</v>
      </c>
      <c r="G18" s="67">
        <v>1</v>
      </c>
      <c r="H18" s="67">
        <v>1</v>
      </c>
      <c r="I18" s="67">
        <v>1</v>
      </c>
      <c r="J18" s="67">
        <v>1</v>
      </c>
      <c r="K18" s="67">
        <v>1</v>
      </c>
      <c r="L18" s="67">
        <v>1</v>
      </c>
      <c r="M18" s="67">
        <v>1</v>
      </c>
      <c r="N18" s="67">
        <v>1</v>
      </c>
      <c r="O18" s="67">
        <v>1</v>
      </c>
      <c r="P18" s="67">
        <v>1</v>
      </c>
      <c r="Q18" s="67">
        <v>1</v>
      </c>
      <c r="R18" s="67">
        <v>1</v>
      </c>
      <c r="S18" s="67">
        <v>1</v>
      </c>
      <c r="T18" s="68">
        <v>1</v>
      </c>
      <c r="U18" s="39">
        <v>1</v>
      </c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1" s="73" customFormat="1" ht="39" thickBot="1">
      <c r="A19" s="69" t="s">
        <v>37</v>
      </c>
      <c r="B19" s="70">
        <f>B17/U17</f>
        <v>0.04306401492355004</v>
      </c>
      <c r="C19" s="70">
        <f>C17/U17</f>
        <v>0.03343228459726613</v>
      </c>
      <c r="D19" s="70">
        <f>D17/U17</f>
        <v>0.05857979924337231</v>
      </c>
      <c r="E19" s="70">
        <f>E17/U17</f>
        <v>0.03538972424701703</v>
      </c>
      <c r="F19" s="70">
        <f>F17/U17</f>
        <v>0.27246896937359016</v>
      </c>
      <c r="G19" s="70">
        <f>G17/U17</f>
        <v>0.039172648541248335</v>
      </c>
      <c r="H19" s="70">
        <f>H17/U17</f>
        <v>0.07808883925336338</v>
      </c>
      <c r="I19" s="70">
        <f>I17/U17</f>
        <v>0.0035579883358799235</v>
      </c>
      <c r="J19" s="70">
        <f>J17/U17</f>
        <v>0.017648650033055137</v>
      </c>
      <c r="K19" s="70">
        <f>K17/U17</f>
        <v>0.003270179950479826</v>
      </c>
      <c r="L19" s="70">
        <f>L17/U17</f>
        <v>0.11760206105066849</v>
      </c>
      <c r="M19" s="70">
        <f>M17/U17</f>
        <v>0.016897607198772976</v>
      </c>
      <c r="N19" s="70">
        <f>N17/U17</f>
        <v>0.027254811667957523</v>
      </c>
      <c r="O19" s="70">
        <f>O17/U17</f>
        <v>0.04850719101242938</v>
      </c>
      <c r="P19" s="70">
        <f>P17/U17</f>
        <v>0.005799338965811961</v>
      </c>
      <c r="Q19" s="70">
        <f>Q17/U17</f>
        <v>0.010765446958713374</v>
      </c>
      <c r="R19" s="70">
        <f>R17/U17</f>
        <v>0.006175845441414976</v>
      </c>
      <c r="S19" s="70">
        <f>S17/U17</f>
        <v>0.03306078907123035</v>
      </c>
      <c r="T19" s="71">
        <f>T17/U17</f>
        <v>0.14926381013417866</v>
      </c>
      <c r="U19" s="72">
        <f>U17/U17</f>
        <v>1</v>
      </c>
    </row>
    <row r="20" spans="6:21" ht="13.5" thickTop="1">
      <c r="F20" s="27"/>
      <c r="U20" s="22"/>
    </row>
  </sheetData>
  <mergeCells count="1">
    <mergeCell ref="A1:U1"/>
  </mergeCells>
  <printOptions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5"/>
  <sheetViews>
    <sheetView showGridLines="0" workbookViewId="0" topLeftCell="A1">
      <selection activeCell="D28" sqref="D28"/>
    </sheetView>
  </sheetViews>
  <sheetFormatPr defaultColWidth="11.421875" defaultRowHeight="12.75"/>
  <cols>
    <col min="1" max="1" width="20.8515625" style="0" customWidth="1"/>
    <col min="2" max="2" width="13.421875" style="0" customWidth="1"/>
    <col min="3" max="3" width="13.8515625" style="16" customWidth="1"/>
    <col min="4" max="4" width="12.00390625" style="0" customWidth="1"/>
    <col min="5" max="5" width="13.7109375" style="16" customWidth="1"/>
    <col min="6" max="6" width="12.28125" style="0" customWidth="1"/>
    <col min="7" max="7" width="13.00390625" style="16" customWidth="1"/>
    <col min="8" max="8" width="13.140625" style="0" customWidth="1"/>
    <col min="9" max="9" width="15.8515625" style="0" customWidth="1"/>
    <col min="11" max="25" width="11.421875" style="17" customWidth="1"/>
  </cols>
  <sheetData>
    <row r="1" spans="1:25" s="74" customFormat="1" ht="21" customHeight="1" thickBot="1" thickTop="1">
      <c r="A1" s="124" t="s">
        <v>39</v>
      </c>
      <c r="B1" s="125"/>
      <c r="C1" s="125"/>
      <c r="D1" s="125"/>
      <c r="E1" s="125"/>
      <c r="F1" s="125"/>
      <c r="G1" s="125"/>
      <c r="H1" s="125"/>
      <c r="I1" s="126"/>
      <c r="J1" s="14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</row>
    <row r="2" spans="1:25" s="13" customFormat="1" ht="13.5" thickTop="1">
      <c r="A2" s="82" t="s">
        <v>0</v>
      </c>
      <c r="B2" s="83" t="s">
        <v>23</v>
      </c>
      <c r="C2" s="84" t="s">
        <v>24</v>
      </c>
      <c r="D2" s="83" t="s">
        <v>25</v>
      </c>
      <c r="E2" s="84" t="s">
        <v>26</v>
      </c>
      <c r="F2" s="83" t="s">
        <v>27</v>
      </c>
      <c r="G2" s="84" t="s">
        <v>28</v>
      </c>
      <c r="H2" s="83" t="s">
        <v>29</v>
      </c>
      <c r="I2" s="80" t="s">
        <v>1</v>
      </c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9" s="14" customFormat="1" ht="13.5" thickBot="1">
      <c r="A3" s="85"/>
      <c r="B3" s="86" t="s">
        <v>2</v>
      </c>
      <c r="C3" s="87"/>
      <c r="D3" s="86" t="s">
        <v>2</v>
      </c>
      <c r="E3" s="87"/>
      <c r="F3" s="86" t="s">
        <v>2</v>
      </c>
      <c r="G3" s="87"/>
      <c r="H3" s="86" t="s">
        <v>2</v>
      </c>
      <c r="I3" s="81"/>
    </row>
    <row r="4" spans="1:25" s="1" customFormat="1" ht="12.75">
      <c r="A4" s="88" t="s">
        <v>9</v>
      </c>
      <c r="B4" s="89"/>
      <c r="C4" s="90">
        <f>B4/B23</f>
        <v>0</v>
      </c>
      <c r="D4" s="89">
        <v>1005496</v>
      </c>
      <c r="E4" s="90">
        <f>D4/D23</f>
        <v>0.13848138137621155</v>
      </c>
      <c r="F4" s="89"/>
      <c r="G4" s="90">
        <f>F4/F23</f>
        <v>0</v>
      </c>
      <c r="H4" s="89">
        <f aca="true" t="shared" si="0" ref="H4:H12">B4+D4+F4</f>
        <v>1005496</v>
      </c>
      <c r="I4" s="76">
        <f>H4/H23</f>
        <v>0.04306401492355004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s="1" customFormat="1" ht="12.75">
      <c r="A5" s="88" t="s">
        <v>12</v>
      </c>
      <c r="B5" s="89">
        <v>258306</v>
      </c>
      <c r="C5" s="90">
        <f>B5/B23</f>
        <v>0.01802799278143273</v>
      </c>
      <c r="D5" s="89">
        <v>256928</v>
      </c>
      <c r="E5" s="90">
        <f>D5/D23</f>
        <v>0.035385266927195416</v>
      </c>
      <c r="F5" s="89">
        <v>265372</v>
      </c>
      <c r="G5" s="90">
        <f>F5/F23</f>
        <v>0.15078451448968205</v>
      </c>
      <c r="H5" s="89">
        <f t="shared" si="0"/>
        <v>780606</v>
      </c>
      <c r="I5" s="76">
        <f>H5/H23</f>
        <v>0.03343228459726613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s="1" customFormat="1" ht="12.75">
      <c r="A6" s="88" t="s">
        <v>7</v>
      </c>
      <c r="B6" s="89">
        <v>1361019</v>
      </c>
      <c r="C6" s="90">
        <f>B6/B23</f>
        <v>0.09498982101613122</v>
      </c>
      <c r="D6" s="89">
        <v>6753</v>
      </c>
      <c r="E6" s="90">
        <f>D6/D23</f>
        <v>0.000930053196067967</v>
      </c>
      <c r="F6" s="89"/>
      <c r="G6" s="90">
        <f>F6/F23</f>
        <v>0</v>
      </c>
      <c r="H6" s="89">
        <f t="shared" si="0"/>
        <v>1367772</v>
      </c>
      <c r="I6" s="76">
        <f>H6/H23</f>
        <v>0.05857979924337231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s="1" customFormat="1" ht="12.75">
      <c r="A7" s="88" t="s">
        <v>11</v>
      </c>
      <c r="B7" s="89">
        <v>540344</v>
      </c>
      <c r="C7" s="90">
        <f>B7/B23</f>
        <v>0.03771231690897806</v>
      </c>
      <c r="D7" s="89">
        <v>257823</v>
      </c>
      <c r="E7" s="90">
        <f>D7/D23</f>
        <v>0.0355085303079863</v>
      </c>
      <c r="F7" s="89">
        <v>28143</v>
      </c>
      <c r="G7" s="90">
        <f>F7/F23</f>
        <v>0.015990867880873345</v>
      </c>
      <c r="H7" s="89">
        <f t="shared" si="0"/>
        <v>826310</v>
      </c>
      <c r="I7" s="76">
        <f>H7/H23</f>
        <v>0.03538972424701703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s="1" customFormat="1" ht="12.75">
      <c r="A8" s="88" t="s">
        <v>3</v>
      </c>
      <c r="B8" s="89">
        <v>5238090</v>
      </c>
      <c r="C8" s="90">
        <f>B8/B23</f>
        <v>0.36558286957521297</v>
      </c>
      <c r="D8" s="89">
        <v>1019425</v>
      </c>
      <c r="E8" s="90">
        <f>D8/D23</f>
        <v>0.14039974520977155</v>
      </c>
      <c r="F8" s="89">
        <v>104327</v>
      </c>
      <c r="G8" s="90">
        <f>F8/F23</f>
        <v>0.05927865804668563</v>
      </c>
      <c r="H8" s="89">
        <f t="shared" si="0"/>
        <v>6361842</v>
      </c>
      <c r="I8" s="76">
        <f>H8/H23</f>
        <v>0.27246896937359016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s="1" customFormat="1" ht="12.75">
      <c r="A9" s="88" t="s">
        <v>10</v>
      </c>
      <c r="B9" s="89">
        <v>449713</v>
      </c>
      <c r="C9" s="90">
        <f>B9/B23</f>
        <v>0.03138689274626395</v>
      </c>
      <c r="D9" s="89">
        <v>464924</v>
      </c>
      <c r="E9" s="90">
        <f>D9/D23</f>
        <v>0.06403140117410092</v>
      </c>
      <c r="F9" s="89"/>
      <c r="G9" s="90">
        <f>F9/F23</f>
        <v>0</v>
      </c>
      <c r="H9" s="89">
        <f t="shared" si="0"/>
        <v>914637</v>
      </c>
      <c r="I9" s="76">
        <f>H9/H23</f>
        <v>0.039172648541248335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s="1" customFormat="1" ht="12.75">
      <c r="A10" s="88" t="s">
        <v>6</v>
      </c>
      <c r="B10" s="89">
        <v>1883</v>
      </c>
      <c r="C10" s="90">
        <f>B10/B23</f>
        <v>0.00013142052607155013</v>
      </c>
      <c r="D10" s="89">
        <v>1821177</v>
      </c>
      <c r="E10" s="90">
        <f>D10/D23</f>
        <v>0.25082059669117013</v>
      </c>
      <c r="F10" s="89">
        <v>226</v>
      </c>
      <c r="G10" s="91"/>
      <c r="H10" s="89">
        <f t="shared" si="0"/>
        <v>1823286</v>
      </c>
      <c r="I10" s="76">
        <f>H10/H23</f>
        <v>0.07808883925336338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s="1" customFormat="1" ht="12.75">
      <c r="A11" s="88" t="s">
        <v>20</v>
      </c>
      <c r="B11" s="89">
        <v>43053</v>
      </c>
      <c r="C11" s="90">
        <f>B11/B23</f>
        <v>0.003004805049898273</v>
      </c>
      <c r="D11" s="89">
        <v>11658</v>
      </c>
      <c r="E11" s="90">
        <f>D11/D23</f>
        <v>0.0016055916125811284</v>
      </c>
      <c r="F11" s="89">
        <v>28364</v>
      </c>
      <c r="G11" s="90">
        <f>F11/F23</f>
        <v>0.016116440200870257</v>
      </c>
      <c r="H11" s="89">
        <f t="shared" si="0"/>
        <v>83075</v>
      </c>
      <c r="I11" s="76">
        <f>H11/H23</f>
        <v>0.0035579883358799235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s="1" customFormat="1" ht="12.75">
      <c r="A12" s="88" t="s">
        <v>15</v>
      </c>
      <c r="B12" s="89">
        <v>381918</v>
      </c>
      <c r="C12" s="90">
        <f>B12/B23</f>
        <v>0.02665526525554662</v>
      </c>
      <c r="D12" s="89">
        <v>26503</v>
      </c>
      <c r="E12" s="90">
        <f>D12/D23</f>
        <v>0.0036501110403360476</v>
      </c>
      <c r="F12" s="89">
        <v>3655</v>
      </c>
      <c r="G12" s="90">
        <f>F12/F23</f>
        <v>0.002076772984564264</v>
      </c>
      <c r="H12" s="89">
        <f t="shared" si="0"/>
        <v>412076</v>
      </c>
      <c r="I12" s="76">
        <f>H12/H23</f>
        <v>0.017648650033055137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s="1" customFormat="1" ht="12.75">
      <c r="A13" s="88" t="s">
        <v>21</v>
      </c>
      <c r="B13" s="89">
        <v>40193</v>
      </c>
      <c r="C13" s="90">
        <f>B13/B23</f>
        <v>0.00280519660350176</v>
      </c>
      <c r="D13" s="89">
        <v>36162</v>
      </c>
      <c r="E13" s="90">
        <f>D13/D23</f>
        <v>0.004980391481742903</v>
      </c>
      <c r="F13" s="89"/>
      <c r="G13" s="91"/>
      <c r="H13" s="89">
        <v>76355</v>
      </c>
      <c r="I13" s="76">
        <f>H13/H23</f>
        <v>0.003270179950479826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s="1" customFormat="1" ht="12.75">
      <c r="A14" s="88" t="s">
        <v>5</v>
      </c>
      <c r="B14" s="89">
        <v>1936447</v>
      </c>
      <c r="C14" s="90">
        <f>B14/B23</f>
        <v>0.13515076125845726</v>
      </c>
      <c r="D14" s="89">
        <v>614019</v>
      </c>
      <c r="E14" s="90">
        <f>D14/D23</f>
        <v>0.08456542772048824</v>
      </c>
      <c r="F14" s="89">
        <v>195409</v>
      </c>
      <c r="G14" s="90">
        <f>F14/F23</f>
        <v>0.1110314999017013</v>
      </c>
      <c r="H14" s="89">
        <f>B14+D14+F14</f>
        <v>2745875</v>
      </c>
      <c r="I14" s="76">
        <f>H14/H23</f>
        <v>0.11760206105066849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s="1" customFormat="1" ht="12.75">
      <c r="A15" s="88" t="s">
        <v>16</v>
      </c>
      <c r="B15" s="89">
        <v>172032</v>
      </c>
      <c r="C15" s="90">
        <f>B15/B23</f>
        <v>0.012006657430239466</v>
      </c>
      <c r="D15" s="89">
        <v>222508</v>
      </c>
      <c r="E15" s="90">
        <f>D15/D23</f>
        <v>0.030644791433539348</v>
      </c>
      <c r="F15" s="89"/>
      <c r="G15" s="90">
        <f>F15/F23</f>
        <v>0</v>
      </c>
      <c r="H15" s="89">
        <f>B15+D15+F15</f>
        <v>394540</v>
      </c>
      <c r="I15" s="76">
        <f>H15/H23</f>
        <v>0.016897607198772976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s="1" customFormat="1" ht="12.75">
      <c r="A16" s="88" t="s">
        <v>14</v>
      </c>
      <c r="B16" s="89"/>
      <c r="C16" s="90">
        <f>B16/B23</f>
        <v>0</v>
      </c>
      <c r="D16" s="89">
        <v>636369</v>
      </c>
      <c r="E16" s="90">
        <f>D16/D23</f>
        <v>0.08764356912906503</v>
      </c>
      <c r="F16" s="89"/>
      <c r="G16" s="90">
        <f>F16/F23</f>
        <v>0</v>
      </c>
      <c r="H16" s="89">
        <f>B16+D16+F16</f>
        <v>636369</v>
      </c>
      <c r="I16" s="76">
        <f>H16/H23</f>
        <v>0.027254811667957523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s="1" customFormat="1" ht="12.75">
      <c r="A17" s="88" t="s">
        <v>8</v>
      </c>
      <c r="B17" s="89">
        <v>252717</v>
      </c>
      <c r="C17" s="90">
        <f>B17/B23</f>
        <v>0.01763791879300262</v>
      </c>
      <c r="D17" s="89">
        <v>41849</v>
      </c>
      <c r="E17" s="90">
        <f>D17/D23</f>
        <v>0.005763630416444299</v>
      </c>
      <c r="F17" s="89">
        <v>838030</v>
      </c>
      <c r="G17" s="90">
        <f>F17/F23</f>
        <v>0.47616910102719295</v>
      </c>
      <c r="H17" s="89">
        <f>B17+D17+F17</f>
        <v>1132596</v>
      </c>
      <c r="I17" s="76">
        <f>H17/H23</f>
        <v>0.04850753364145962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s="1" customFormat="1" ht="12.75">
      <c r="A18" s="88" t="s">
        <v>19</v>
      </c>
      <c r="B18" s="89">
        <v>88700</v>
      </c>
      <c r="C18" s="90">
        <f>B18/B23</f>
        <v>0.006190653564814921</v>
      </c>
      <c r="D18" s="89">
        <v>46700</v>
      </c>
      <c r="E18" s="90">
        <f>D18/D23</f>
        <v>0.0064317317127756644</v>
      </c>
      <c r="F18" s="89"/>
      <c r="G18" s="90"/>
      <c r="H18" s="89">
        <f>B18+D18+F18</f>
        <v>135400</v>
      </c>
      <c r="I18" s="76">
        <f>H18/H23</f>
        <v>0.005798996336781723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s="1" customFormat="1" ht="12.75">
      <c r="A19" s="88" t="s">
        <v>17</v>
      </c>
      <c r="B19" s="89">
        <v>40040</v>
      </c>
      <c r="C19" s="90">
        <f>B19/B23</f>
        <v>0.0027945182495511776</v>
      </c>
      <c r="D19" s="89">
        <v>211321</v>
      </c>
      <c r="E19" s="90">
        <f>D19/D23</f>
        <v>0.029104068035877218</v>
      </c>
      <c r="F19" s="89"/>
      <c r="G19" s="91"/>
      <c r="H19" s="89">
        <v>251361</v>
      </c>
      <c r="I19" s="76">
        <f>H19/H23</f>
        <v>0.010765446958713374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s="1" customFormat="1" ht="12.75">
      <c r="A20" s="88" t="s">
        <v>18</v>
      </c>
      <c r="B20" s="89">
        <v>25501</v>
      </c>
      <c r="C20" s="90">
        <f>B20/B23</f>
        <v>0.001779795451593521</v>
      </c>
      <c r="D20" s="89">
        <v>114054</v>
      </c>
      <c r="E20" s="90">
        <f>D20/D23</f>
        <v>0.01570802417064059</v>
      </c>
      <c r="F20" s="89">
        <v>4644</v>
      </c>
      <c r="G20" s="90">
        <f>F20/F23</f>
        <v>0.0026387233215640063</v>
      </c>
      <c r="H20" s="89">
        <f>B20+D20+F20</f>
        <v>144199</v>
      </c>
      <c r="I20" s="76">
        <f>H20/H23</f>
        <v>0.006175845441414976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s="1" customFormat="1" ht="12.75">
      <c r="A21" s="88" t="s">
        <v>13</v>
      </c>
      <c r="B21" s="89">
        <v>422637</v>
      </c>
      <c r="C21" s="90">
        <f>B21/B23</f>
        <v>0.0294971730628262</v>
      </c>
      <c r="D21" s="89">
        <v>316902</v>
      </c>
      <c r="E21" s="90">
        <f>D21/D23</f>
        <v>0.04364515296021485</v>
      </c>
      <c r="F21" s="89">
        <v>32393</v>
      </c>
      <c r="G21" s="90">
        <f>F21/F23</f>
        <v>0.01840572018850621</v>
      </c>
      <c r="H21" s="89">
        <f>B21+D21+F21</f>
        <v>771932</v>
      </c>
      <c r="I21" s="76">
        <f>H21/H23</f>
        <v>0.03306078907123035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9" s="14" customFormat="1" ht="13.5" thickBot="1">
      <c r="A22" s="85" t="s">
        <v>4</v>
      </c>
      <c r="B22" s="92">
        <v>3075458</v>
      </c>
      <c r="C22" s="93">
        <f>B22/B23</f>
        <v>0.21464594172647766</v>
      </c>
      <c r="D22" s="92">
        <v>150304</v>
      </c>
      <c r="E22" s="93">
        <f>D22/D23</f>
        <v>0.020700535403790864</v>
      </c>
      <c r="F22" s="92">
        <v>259379</v>
      </c>
      <c r="G22" s="93">
        <f>F22/F23</f>
        <v>0.14737928863564823</v>
      </c>
      <c r="H22" s="92">
        <f>B22+D22+F22</f>
        <v>3485141</v>
      </c>
      <c r="I22" s="77">
        <f>H22/H23</f>
        <v>0.14926381013417866</v>
      </c>
    </row>
    <row r="23" spans="1:25" s="5" customFormat="1" ht="12.75">
      <c r="A23" s="88" t="s">
        <v>22</v>
      </c>
      <c r="B23" s="94">
        <f>SUM(B4:B22)</f>
        <v>14328051</v>
      </c>
      <c r="C23" s="95">
        <f>SUM(C4:C22)</f>
        <v>0.9999999999999999</v>
      </c>
      <c r="D23" s="94">
        <f>SUM(D4:D22)</f>
        <v>7260875</v>
      </c>
      <c r="E23" s="95">
        <f>SUM(E4:E22)</f>
        <v>1</v>
      </c>
      <c r="F23" s="94">
        <f>SUM(F4:F22)</f>
        <v>1759942</v>
      </c>
      <c r="G23" s="95">
        <f>SUM(G3:G22)</f>
        <v>0.9998715866772881</v>
      </c>
      <c r="H23" s="94">
        <f>B23+D23+F23</f>
        <v>23348868</v>
      </c>
      <c r="I23" s="78">
        <f>SUM(I4:I22)</f>
        <v>1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s="10" customFormat="1" ht="13.5" thickBot="1">
      <c r="A24" s="96" t="s">
        <v>30</v>
      </c>
      <c r="B24" s="97">
        <f>B23/H23</f>
        <v>0.6136507774167039</v>
      </c>
      <c r="C24" s="98"/>
      <c r="D24" s="97">
        <f>D23/H23</f>
        <v>0.3109733199913589</v>
      </c>
      <c r="E24" s="98"/>
      <c r="F24" s="97">
        <f>F23/H23</f>
        <v>0.07537590259193722</v>
      </c>
      <c r="G24" s="98"/>
      <c r="H24" s="99">
        <v>1</v>
      </c>
      <c r="I24" s="79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9" ht="13.5" thickTop="1">
      <c r="A25" s="1"/>
      <c r="B25" s="1"/>
      <c r="C25" s="2"/>
      <c r="D25" s="1"/>
      <c r="E25" s="2"/>
      <c r="F25" s="1"/>
      <c r="G25" s="2"/>
      <c r="H25" s="1"/>
      <c r="I25" s="1"/>
    </row>
    <row r="26" spans="1:9" s="14" customFormat="1" ht="12.75">
      <c r="A26" s="3"/>
      <c r="D26" s="4"/>
      <c r="F26" s="7"/>
      <c r="G26" s="7"/>
      <c r="H26" s="7"/>
      <c r="I26" s="7"/>
    </row>
    <row r="27" spans="1:9" s="14" customFormat="1" ht="12.75">
      <c r="A27" s="3"/>
      <c r="D27" s="4"/>
      <c r="F27" s="7"/>
      <c r="G27" s="7"/>
      <c r="H27" s="7"/>
      <c r="I27" s="7"/>
    </row>
    <row r="28" spans="1:9" s="14" customFormat="1" ht="12.75">
      <c r="A28" s="3"/>
      <c r="D28" s="4"/>
      <c r="F28" s="7"/>
      <c r="G28" s="7"/>
      <c r="H28" s="7"/>
      <c r="I28" s="7"/>
    </row>
    <row r="29" spans="1:9" s="14" customFormat="1" ht="12.75">
      <c r="A29" s="3"/>
      <c r="D29" s="4"/>
      <c r="F29" s="7"/>
      <c r="G29" s="7"/>
      <c r="H29" s="7"/>
      <c r="I29" s="7"/>
    </row>
    <row r="30" spans="1:9" s="14" customFormat="1" ht="12.75">
      <c r="A30" s="3"/>
      <c r="D30" s="4"/>
      <c r="F30" s="7"/>
      <c r="G30" s="7"/>
      <c r="H30" s="7"/>
      <c r="I30" s="7"/>
    </row>
    <row r="31" spans="1:9" s="14" customFormat="1" ht="12.75">
      <c r="A31" s="3"/>
      <c r="D31" s="4"/>
      <c r="F31" s="7"/>
      <c r="G31" s="7"/>
      <c r="H31" s="7"/>
      <c r="I31" s="7"/>
    </row>
    <row r="32" spans="1:9" s="14" customFormat="1" ht="12.75">
      <c r="A32" s="3"/>
      <c r="D32" s="4"/>
      <c r="F32" s="7"/>
      <c r="G32" s="7"/>
      <c r="H32" s="7"/>
      <c r="I32" s="7"/>
    </row>
    <row r="33" spans="1:9" s="14" customFormat="1" ht="12.75">
      <c r="A33" s="3"/>
      <c r="D33" s="4"/>
      <c r="F33" s="7"/>
      <c r="G33" s="7"/>
      <c r="H33" s="7"/>
      <c r="I33" s="7"/>
    </row>
    <row r="34" spans="1:9" s="14" customFormat="1" ht="12.75">
      <c r="A34" s="3"/>
      <c r="D34" s="4"/>
      <c r="F34" s="7"/>
      <c r="G34" s="7"/>
      <c r="H34" s="7"/>
      <c r="I34" s="7"/>
    </row>
    <row r="35" spans="1:9" s="14" customFormat="1" ht="12.75">
      <c r="A35" s="3"/>
      <c r="D35" s="4"/>
      <c r="F35" s="7"/>
      <c r="G35" s="7"/>
      <c r="H35" s="7"/>
      <c r="I35" s="7"/>
    </row>
    <row r="36" spans="1:9" s="14" customFormat="1" ht="12.75">
      <c r="A36" s="3"/>
      <c r="D36" s="4"/>
      <c r="F36" s="7"/>
      <c r="G36" s="7"/>
      <c r="H36" s="7"/>
      <c r="I36" s="7"/>
    </row>
    <row r="37" spans="1:9" s="14" customFormat="1" ht="12.75">
      <c r="A37" s="3"/>
      <c r="D37" s="4"/>
      <c r="F37" s="7"/>
      <c r="G37" s="7"/>
      <c r="H37" s="7"/>
      <c r="I37" s="7"/>
    </row>
    <row r="38" spans="1:9" s="14" customFormat="1" ht="12.75">
      <c r="A38" s="3"/>
      <c r="D38" s="4"/>
      <c r="F38" s="7"/>
      <c r="G38" s="7"/>
      <c r="H38" s="7"/>
      <c r="I38" s="7"/>
    </row>
    <row r="39" spans="1:9" s="14" customFormat="1" ht="12.75">
      <c r="A39" s="3"/>
      <c r="D39" s="4"/>
      <c r="F39" s="7"/>
      <c r="G39" s="7"/>
      <c r="H39" s="7"/>
      <c r="I39" s="7"/>
    </row>
    <row r="40" spans="1:9" s="14" customFormat="1" ht="12.75">
      <c r="A40" s="3"/>
      <c r="D40" s="4"/>
      <c r="F40" s="7"/>
      <c r="G40" s="7"/>
      <c r="H40" s="7"/>
      <c r="I40" s="7"/>
    </row>
    <row r="41" spans="1:9" s="14" customFormat="1" ht="12.75">
      <c r="A41" s="3"/>
      <c r="D41" s="4"/>
      <c r="F41" s="7"/>
      <c r="G41" s="7"/>
      <c r="H41" s="7"/>
      <c r="I41" s="7"/>
    </row>
    <row r="42" spans="1:9" s="14" customFormat="1" ht="12.75">
      <c r="A42" s="3"/>
      <c r="D42" s="4"/>
      <c r="F42" s="7"/>
      <c r="G42" s="7"/>
      <c r="H42" s="7"/>
      <c r="I42" s="7"/>
    </row>
    <row r="43" spans="1:9" s="14" customFormat="1" ht="12.75">
      <c r="A43" s="3"/>
      <c r="D43" s="4"/>
      <c r="F43" s="7"/>
      <c r="G43" s="7"/>
      <c r="H43" s="7"/>
      <c r="I43" s="7"/>
    </row>
    <row r="44" spans="1:9" s="14" customFormat="1" ht="12.75">
      <c r="A44" s="3"/>
      <c r="D44" s="4"/>
      <c r="F44" s="7"/>
      <c r="G44" s="7"/>
      <c r="H44" s="7"/>
      <c r="I44" s="7"/>
    </row>
    <row r="45" spans="1:9" s="14" customFormat="1" ht="12.75">
      <c r="A45" s="3"/>
      <c r="D45" s="4"/>
      <c r="F45" s="7"/>
      <c r="G45" s="7"/>
      <c r="H45" s="7"/>
      <c r="I45" s="7"/>
    </row>
  </sheetData>
  <mergeCells count="1">
    <mergeCell ref="A1:I1"/>
  </mergeCells>
  <printOptions/>
  <pageMargins left="0.75" right="0.75" top="1" bottom="1" header="0.4921259845" footer="0.4921259845"/>
  <pageSetup horizontalDpi="120" verticalDpi="12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5"/>
  <sheetViews>
    <sheetView showGridLines="0" workbookViewId="0" topLeftCell="A20">
      <selection activeCell="A36" sqref="A36"/>
    </sheetView>
  </sheetViews>
  <sheetFormatPr defaultColWidth="11.421875" defaultRowHeight="12.75"/>
  <cols>
    <col min="1" max="1" width="22.8515625" style="1" customWidth="1"/>
    <col min="2" max="2" width="15.57421875" style="1" customWidth="1"/>
    <col min="3" max="3" width="18.28125" style="1" customWidth="1"/>
    <col min="4" max="16384" width="11.421875" style="1" customWidth="1"/>
  </cols>
  <sheetData>
    <row r="1" spans="1:3" ht="39.75" customHeight="1" thickBot="1" thickTop="1">
      <c r="A1" s="127" t="s">
        <v>40</v>
      </c>
      <c r="B1" s="128"/>
      <c r="C1" s="129"/>
    </row>
    <row r="2" spans="1:3" ht="44.25" customHeight="1" thickTop="1">
      <c r="A2" s="104" t="s">
        <v>0</v>
      </c>
      <c r="B2" s="106" t="s">
        <v>41</v>
      </c>
      <c r="C2" s="105" t="s">
        <v>1</v>
      </c>
    </row>
    <row r="3" spans="1:3" ht="12.75">
      <c r="A3" s="88" t="s">
        <v>3</v>
      </c>
      <c r="B3" s="89">
        <v>6361842</v>
      </c>
      <c r="C3" s="76">
        <v>0.2724936758866362</v>
      </c>
    </row>
    <row r="4" spans="1:3" ht="12.75">
      <c r="A4" s="88" t="s">
        <v>4</v>
      </c>
      <c r="B4" s="89">
        <v>3485141</v>
      </c>
      <c r="C4" s="76">
        <v>0.14927734484340027</v>
      </c>
    </row>
    <row r="5" spans="1:3" ht="12.75">
      <c r="A5" s="88" t="s">
        <v>5</v>
      </c>
      <c r="B5" s="89">
        <v>2745875</v>
      </c>
      <c r="C5" s="76">
        <v>0.11761272478556009</v>
      </c>
    </row>
    <row r="6" spans="1:3" ht="12.75">
      <c r="A6" s="88" t="s">
        <v>6</v>
      </c>
      <c r="B6" s="89">
        <v>1821177</v>
      </c>
      <c r="C6" s="76">
        <v>0.0780055863019227</v>
      </c>
    </row>
    <row r="7" spans="1:3" ht="12.75">
      <c r="A7" s="88" t="s">
        <v>7</v>
      </c>
      <c r="B7" s="89">
        <v>1367772</v>
      </c>
      <c r="C7" s="76">
        <v>0.05858511105035557</v>
      </c>
    </row>
    <row r="8" spans="1:3" ht="12.75">
      <c r="A8" s="88" t="s">
        <v>8</v>
      </c>
      <c r="B8" s="89">
        <v>1132588</v>
      </c>
      <c r="C8" s="76">
        <v>0.04851158947127161</v>
      </c>
    </row>
    <row r="9" spans="1:3" ht="12.75">
      <c r="A9" s="88" t="s">
        <v>9</v>
      </c>
      <c r="B9" s="89">
        <v>1005496</v>
      </c>
      <c r="C9" s="76">
        <v>0.043067919814624316</v>
      </c>
    </row>
    <row r="10" spans="1:3" ht="12.75">
      <c r="A10" s="88" t="s">
        <v>10</v>
      </c>
      <c r="B10" s="89">
        <v>914637</v>
      </c>
      <c r="C10" s="76">
        <v>0.0391762005771167</v>
      </c>
    </row>
    <row r="11" spans="1:3" ht="12.75">
      <c r="A11" s="88" t="s">
        <v>11</v>
      </c>
      <c r="B11" s="89">
        <v>826310</v>
      </c>
      <c r="C11" s="76">
        <v>0.03539293326082075</v>
      </c>
    </row>
    <row r="12" spans="1:3" ht="12.75">
      <c r="A12" s="88" t="s">
        <v>12</v>
      </c>
      <c r="B12" s="89">
        <v>780606</v>
      </c>
      <c r="C12" s="76">
        <v>0.033435316117433216</v>
      </c>
    </row>
    <row r="13" spans="1:3" ht="12.75">
      <c r="A13" s="88" t="s">
        <v>13</v>
      </c>
      <c r="B13" s="89">
        <v>771932</v>
      </c>
      <c r="C13" s="76">
        <v>0.033063786905509894</v>
      </c>
    </row>
    <row r="14" spans="1:3" ht="12.75">
      <c r="A14" s="88" t="s">
        <v>14</v>
      </c>
      <c r="B14" s="89">
        <v>636369</v>
      </c>
      <c r="C14" s="76">
        <v>0.027257283036941627</v>
      </c>
    </row>
    <row r="15" spans="1:3" ht="12.75">
      <c r="A15" s="88" t="s">
        <v>15</v>
      </c>
      <c r="B15" s="89">
        <v>412076</v>
      </c>
      <c r="C15" s="76">
        <v>0.017650250349609674</v>
      </c>
    </row>
    <row r="16" spans="1:3" ht="12.75">
      <c r="A16" s="88" t="s">
        <v>16</v>
      </c>
      <c r="B16" s="89">
        <v>394540</v>
      </c>
      <c r="C16" s="76">
        <v>0.01689913941344558</v>
      </c>
    </row>
    <row r="17" spans="1:3" ht="12.75">
      <c r="A17" s="88" t="s">
        <v>17</v>
      </c>
      <c r="B17" s="89">
        <v>251361</v>
      </c>
      <c r="C17" s="76">
        <v>0.01076642313099583</v>
      </c>
    </row>
    <row r="18" spans="1:3" ht="12.75">
      <c r="A18" s="88" t="s">
        <v>18</v>
      </c>
      <c r="B18" s="89">
        <v>144199</v>
      </c>
      <c r="C18" s="76">
        <v>0.006176405445023164</v>
      </c>
    </row>
    <row r="19" spans="1:3" ht="12.75">
      <c r="A19" s="88" t="s">
        <v>19</v>
      </c>
      <c r="B19" s="89">
        <v>135400</v>
      </c>
      <c r="C19" s="76">
        <v>0.0057995221690589835</v>
      </c>
    </row>
    <row r="20" spans="1:3" ht="12.75">
      <c r="A20" s="88" t="s">
        <v>20</v>
      </c>
      <c r="B20" s="89">
        <v>83075</v>
      </c>
      <c r="C20" s="76">
        <v>0.0035583109615552073</v>
      </c>
    </row>
    <row r="21" spans="1:3" ht="12.75">
      <c r="A21" s="101" t="s">
        <v>21</v>
      </c>
      <c r="B21" s="102">
        <v>76355</v>
      </c>
      <c r="C21" s="100">
        <v>0.003270476478718602</v>
      </c>
    </row>
    <row r="22" spans="1:3" s="29" customFormat="1" ht="18" customHeight="1" thickBot="1">
      <c r="A22" s="107" t="s">
        <v>29</v>
      </c>
      <c r="B22" s="108">
        <v>23346751</v>
      </c>
      <c r="C22" s="109">
        <f>SUM(C3:C21)</f>
        <v>1</v>
      </c>
    </row>
    <row r="23" spans="1:3" ht="13.5" thickTop="1">
      <c r="A23" s="5"/>
      <c r="B23" s="9"/>
      <c r="C23" s="5"/>
    </row>
    <row r="25" spans="1:3" ht="12.75">
      <c r="A25" s="5"/>
      <c r="B25" s="6"/>
      <c r="C25" s="6"/>
    </row>
    <row r="26" spans="1:3" ht="12.75">
      <c r="A26" s="5"/>
      <c r="B26" s="6"/>
      <c r="C26" s="6"/>
    </row>
    <row r="27" spans="1:3" ht="12.75">
      <c r="A27" s="5"/>
      <c r="B27" s="6"/>
      <c r="C27" s="6"/>
    </row>
    <row r="28" spans="1:3" ht="12.75">
      <c r="A28" s="5"/>
      <c r="B28" s="6"/>
      <c r="C28" s="6"/>
    </row>
    <row r="29" spans="1:3" ht="12.75">
      <c r="A29" s="5"/>
      <c r="B29" s="6"/>
      <c r="C29" s="6"/>
    </row>
    <row r="30" spans="1:3" ht="12.75">
      <c r="A30" s="5"/>
      <c r="B30" s="6"/>
      <c r="C30" s="6"/>
    </row>
    <row r="31" spans="1:3" ht="12.75">
      <c r="A31" s="5"/>
      <c r="B31" s="6"/>
      <c r="C31" s="6"/>
    </row>
    <row r="32" spans="1:3" ht="12.75">
      <c r="A32" s="5"/>
      <c r="B32" s="6"/>
      <c r="C32" s="6"/>
    </row>
    <row r="33" spans="1:3" ht="12.75">
      <c r="A33" s="5"/>
      <c r="B33" s="6"/>
      <c r="C33" s="6"/>
    </row>
    <row r="34" spans="1:3" ht="12.75">
      <c r="A34" s="5"/>
      <c r="B34" s="6"/>
      <c r="C34" s="7"/>
    </row>
    <row r="35" spans="1:3" ht="12.75">
      <c r="A35" s="5"/>
      <c r="B35" s="6"/>
      <c r="C35" s="6"/>
    </row>
    <row r="36" spans="1:3" ht="12.75">
      <c r="A36" s="5"/>
      <c r="B36" s="6"/>
      <c r="C36" s="6"/>
    </row>
    <row r="37" spans="1:3" ht="12.75">
      <c r="A37" s="5"/>
      <c r="B37" s="6"/>
      <c r="C37" s="6"/>
    </row>
    <row r="38" spans="1:3" ht="12.75">
      <c r="A38" s="5"/>
      <c r="B38" s="6"/>
      <c r="C38" s="6"/>
    </row>
    <row r="39" spans="1:3" ht="12.75">
      <c r="A39" s="5"/>
      <c r="B39" s="6"/>
      <c r="C39" s="6"/>
    </row>
    <row r="40" spans="1:3" ht="12.75">
      <c r="A40" s="5"/>
      <c r="B40" s="6"/>
      <c r="C40" s="6"/>
    </row>
    <row r="41" spans="1:3" ht="12.75">
      <c r="A41" s="5"/>
      <c r="B41" s="6"/>
      <c r="C41" s="6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</sheetData>
  <mergeCells count="1">
    <mergeCell ref="A1:C1"/>
  </mergeCells>
  <printOptions/>
  <pageMargins left="0.75" right="0.75" top="1" bottom="1" header="0.4921259845" footer="0.4921259845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showGridLines="0" workbookViewId="0" topLeftCell="A1">
      <selection activeCell="C24" sqref="C24"/>
    </sheetView>
  </sheetViews>
  <sheetFormatPr defaultColWidth="11.421875" defaultRowHeight="12.75"/>
  <cols>
    <col min="1" max="1" width="20.421875" style="0" customWidth="1"/>
    <col min="2" max="2" width="11.421875" style="0" hidden="1" customWidth="1"/>
    <col min="4" max="4" width="15.00390625" style="0" customWidth="1"/>
  </cols>
  <sheetData>
    <row r="1" spans="1:4" s="1" customFormat="1" ht="33.75" customHeight="1" thickBot="1" thickTop="1">
      <c r="A1" s="130" t="s">
        <v>44</v>
      </c>
      <c r="B1" s="131"/>
      <c r="C1" s="131"/>
      <c r="D1" s="132"/>
    </row>
    <row r="2" spans="1:4" s="74" customFormat="1" ht="39" thickTop="1">
      <c r="A2" s="104" t="s">
        <v>0</v>
      </c>
      <c r="B2" s="117"/>
      <c r="C2" s="113" t="s">
        <v>45</v>
      </c>
      <c r="D2" s="118" t="s">
        <v>46</v>
      </c>
    </row>
    <row r="3" spans="1:4" ht="12.75">
      <c r="A3" s="88" t="s">
        <v>3</v>
      </c>
      <c r="B3" s="115"/>
      <c r="C3" s="89">
        <v>5238090</v>
      </c>
      <c r="D3" s="110">
        <f>C3/C22</f>
        <v>0.36558286957521297</v>
      </c>
    </row>
    <row r="4" spans="1:4" ht="12.75">
      <c r="A4" s="88" t="s">
        <v>4</v>
      </c>
      <c r="B4" s="115"/>
      <c r="C4" s="89">
        <v>3075458</v>
      </c>
      <c r="D4" s="110">
        <f>C4/C22</f>
        <v>0.21464594172647766</v>
      </c>
    </row>
    <row r="5" spans="1:4" ht="12.75">
      <c r="A5" s="88" t="s">
        <v>5</v>
      </c>
      <c r="B5" s="115"/>
      <c r="C5" s="89">
        <v>1936447</v>
      </c>
      <c r="D5" s="110">
        <f>C5/C22</f>
        <v>0.13515076125845726</v>
      </c>
    </row>
    <row r="6" spans="1:4" ht="12.75">
      <c r="A6" s="88" t="s">
        <v>7</v>
      </c>
      <c r="B6" s="115"/>
      <c r="C6" s="89">
        <v>1361019</v>
      </c>
      <c r="D6" s="110">
        <f>C6/C22</f>
        <v>0.09498982101613122</v>
      </c>
    </row>
    <row r="7" spans="1:4" ht="12.75">
      <c r="A7" s="88" t="s">
        <v>11</v>
      </c>
      <c r="B7" s="115"/>
      <c r="C7" s="89">
        <v>540344</v>
      </c>
      <c r="D7" s="110">
        <f>C7/C22</f>
        <v>0.03771231690897806</v>
      </c>
    </row>
    <row r="8" spans="1:4" ht="12.75">
      <c r="A8" s="88" t="s">
        <v>10</v>
      </c>
      <c r="B8" s="115"/>
      <c r="C8" s="89">
        <v>449713</v>
      </c>
      <c r="D8" s="110">
        <f>C8/C22</f>
        <v>0.03138689274626395</v>
      </c>
    </row>
    <row r="9" spans="1:4" ht="12.75">
      <c r="A9" s="88" t="s">
        <v>13</v>
      </c>
      <c r="B9" s="115"/>
      <c r="C9" s="89">
        <v>422637</v>
      </c>
      <c r="D9" s="110">
        <f>C9/C22</f>
        <v>0.0294971730628262</v>
      </c>
    </row>
    <row r="10" spans="1:4" ht="12.75">
      <c r="A10" s="88" t="s">
        <v>15</v>
      </c>
      <c r="B10" s="115"/>
      <c r="C10" s="89">
        <v>381918</v>
      </c>
      <c r="D10" s="110">
        <f>C10/C22</f>
        <v>0.02665526525554662</v>
      </c>
    </row>
    <row r="11" spans="1:4" ht="12.75">
      <c r="A11" s="88" t="s">
        <v>12</v>
      </c>
      <c r="B11" s="115"/>
      <c r="C11" s="89">
        <v>258306</v>
      </c>
      <c r="D11" s="110">
        <f>C11/C22</f>
        <v>0.01802799278143273</v>
      </c>
    </row>
    <row r="12" spans="1:4" ht="12.75">
      <c r="A12" s="88" t="s">
        <v>8</v>
      </c>
      <c r="B12" s="115"/>
      <c r="C12" s="89">
        <v>252717</v>
      </c>
      <c r="D12" s="110">
        <f>C12/C22</f>
        <v>0.01763791879300262</v>
      </c>
    </row>
    <row r="13" spans="1:4" ht="12.75">
      <c r="A13" s="88" t="s">
        <v>16</v>
      </c>
      <c r="B13" s="115"/>
      <c r="C13" s="89">
        <v>172032</v>
      </c>
      <c r="D13" s="110">
        <f>C13/C22</f>
        <v>0.012006657430239466</v>
      </c>
    </row>
    <row r="14" spans="1:4" ht="12.75">
      <c r="A14" s="88" t="s">
        <v>19</v>
      </c>
      <c r="B14" s="115"/>
      <c r="C14" s="89">
        <v>88700</v>
      </c>
      <c r="D14" s="110">
        <f>C14/C22</f>
        <v>0.006190653564814921</v>
      </c>
    </row>
    <row r="15" spans="1:4" ht="12.75">
      <c r="A15" s="88" t="s">
        <v>20</v>
      </c>
      <c r="B15" s="115"/>
      <c r="C15" s="89">
        <v>43053</v>
      </c>
      <c r="D15" s="110">
        <f>C15/C22</f>
        <v>0.003004805049898273</v>
      </c>
    </row>
    <row r="16" spans="1:4" ht="12.75">
      <c r="A16" s="88" t="s">
        <v>21</v>
      </c>
      <c r="B16" s="115"/>
      <c r="C16" s="89">
        <v>40193</v>
      </c>
      <c r="D16" s="110">
        <f>C16/C22</f>
        <v>0.00280519660350176</v>
      </c>
    </row>
    <row r="17" spans="1:4" ht="12.75">
      <c r="A17" s="88" t="s">
        <v>17</v>
      </c>
      <c r="B17" s="115"/>
      <c r="C17" s="89">
        <v>40040</v>
      </c>
      <c r="D17" s="110">
        <f>C17/C22</f>
        <v>0.0027945182495511776</v>
      </c>
    </row>
    <row r="18" spans="1:4" ht="12.75">
      <c r="A18" s="88" t="s">
        <v>18</v>
      </c>
      <c r="B18" s="115"/>
      <c r="C18" s="89">
        <v>25501</v>
      </c>
      <c r="D18" s="110">
        <f>C18/C22</f>
        <v>0.001779795451593521</v>
      </c>
    </row>
    <row r="19" spans="1:4" ht="12.75">
      <c r="A19" s="88" t="s">
        <v>6</v>
      </c>
      <c r="B19" s="115"/>
      <c r="C19" s="89">
        <v>1883</v>
      </c>
      <c r="D19" s="110">
        <f>C19/C22</f>
        <v>0.00013142052607155013</v>
      </c>
    </row>
    <row r="20" spans="1:4" ht="12.75">
      <c r="A20" s="88" t="s">
        <v>9</v>
      </c>
      <c r="B20" s="115"/>
      <c r="C20" s="89"/>
      <c r="D20" s="110">
        <f>C20/C22</f>
        <v>0</v>
      </c>
    </row>
    <row r="21" spans="1:4" ht="12.75">
      <c r="A21" s="101" t="s">
        <v>14</v>
      </c>
      <c r="B21" s="116"/>
      <c r="C21" s="102"/>
      <c r="D21" s="111">
        <f>C21/C22</f>
        <v>0</v>
      </c>
    </row>
    <row r="22" spans="1:4" ht="13.5" thickBot="1">
      <c r="A22" s="96" t="s">
        <v>22</v>
      </c>
      <c r="B22" s="98"/>
      <c r="C22" s="103">
        <f>SUM(C3:C21)</f>
        <v>14328051</v>
      </c>
      <c r="D22" s="112">
        <f>SUM(D3:D21)</f>
        <v>0.9999999999999999</v>
      </c>
    </row>
    <row r="23" spans="1:4" ht="13.5" thickTop="1">
      <c r="A23" s="10"/>
      <c r="B23" s="10"/>
      <c r="C23" s="15"/>
      <c r="D23" s="11"/>
    </row>
  </sheetData>
  <mergeCells count="1">
    <mergeCell ref="A1:D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4"/>
  <sheetViews>
    <sheetView showGridLines="0" workbookViewId="0" topLeftCell="A18">
      <selection activeCell="D38" sqref="D38"/>
    </sheetView>
  </sheetViews>
  <sheetFormatPr defaultColWidth="11.421875" defaultRowHeight="12.75"/>
  <cols>
    <col min="1" max="1" width="20.140625" style="0" customWidth="1"/>
    <col min="3" max="3" width="14.8515625" style="16" customWidth="1"/>
  </cols>
  <sheetData>
    <row r="1" spans="1:3" s="10" customFormat="1" ht="18.75" customHeight="1" thickBot="1" thickTop="1">
      <c r="A1" s="133" t="s">
        <v>42</v>
      </c>
      <c r="B1" s="134"/>
      <c r="C1" s="135"/>
    </row>
    <row r="2" spans="1:3" s="114" customFormat="1" ht="39" thickTop="1">
      <c r="A2" s="104" t="s">
        <v>0</v>
      </c>
      <c r="B2" s="113" t="s">
        <v>43</v>
      </c>
      <c r="C2" s="118" t="s">
        <v>47</v>
      </c>
    </row>
    <row r="3" spans="1:3" ht="12.75">
      <c r="A3" s="88" t="s">
        <v>6</v>
      </c>
      <c r="B3" s="89">
        <v>1823286</v>
      </c>
      <c r="C3" s="110">
        <v>0.2521276896541974</v>
      </c>
    </row>
    <row r="4" spans="1:3" ht="12.75">
      <c r="A4" s="88" t="s">
        <v>3</v>
      </c>
      <c r="B4" s="89">
        <v>1019425</v>
      </c>
      <c r="C4" s="110">
        <v>0.14129503131588825</v>
      </c>
    </row>
    <row r="5" spans="1:3" ht="12.75">
      <c r="A5" s="88" t="s">
        <v>9</v>
      </c>
      <c r="B5" s="89">
        <v>1005496</v>
      </c>
      <c r="C5" s="110">
        <v>0.13936443466463974</v>
      </c>
    </row>
    <row r="6" spans="1:3" ht="12.75">
      <c r="A6" s="88" t="s">
        <v>14</v>
      </c>
      <c r="B6" s="89">
        <v>636369</v>
      </c>
      <c r="C6" s="110">
        <v>0.08820244528382223</v>
      </c>
    </row>
    <row r="7" spans="1:3" ht="12.75">
      <c r="A7" s="88" t="s">
        <v>5</v>
      </c>
      <c r="B7" s="89">
        <v>614019</v>
      </c>
      <c r="C7" s="110">
        <v>0.08510467551173494</v>
      </c>
    </row>
    <row r="8" spans="1:3" ht="12.75">
      <c r="A8" s="88" t="s">
        <v>10</v>
      </c>
      <c r="B8" s="89">
        <v>464924</v>
      </c>
      <c r="C8" s="110">
        <v>0.06443970977708809</v>
      </c>
    </row>
    <row r="9" spans="1:3" ht="12.75">
      <c r="A9" s="88" t="s">
        <v>13</v>
      </c>
      <c r="B9" s="89">
        <v>316902</v>
      </c>
      <c r="C9" s="110">
        <v>0.043923464712036314</v>
      </c>
    </row>
    <row r="10" spans="1:3" ht="12.75">
      <c r="A10" s="88" t="s">
        <v>12</v>
      </c>
      <c r="B10" s="89">
        <v>256928</v>
      </c>
      <c r="C10" s="110">
        <v>0.03561090791959049</v>
      </c>
    </row>
    <row r="11" spans="1:3" ht="12.75">
      <c r="A11" s="88" t="s">
        <v>11</v>
      </c>
      <c r="B11" s="89">
        <v>257823</v>
      </c>
      <c r="C11" s="110">
        <v>0.03545096043337175</v>
      </c>
    </row>
    <row r="12" spans="1:3" ht="12.75">
      <c r="A12" s="88" t="s">
        <v>16</v>
      </c>
      <c r="B12" s="89">
        <v>222508</v>
      </c>
      <c r="C12" s="110">
        <v>0.03084020386790167</v>
      </c>
    </row>
    <row r="13" spans="1:3" ht="12.75">
      <c r="A13" s="88" t="s">
        <v>17</v>
      </c>
      <c r="B13" s="89">
        <v>211321</v>
      </c>
      <c r="C13" s="110">
        <v>0.029289655749765622</v>
      </c>
    </row>
    <row r="14" spans="1:3" ht="12.75">
      <c r="A14" s="88" t="s">
        <v>4</v>
      </c>
      <c r="B14" s="89">
        <v>150304</v>
      </c>
      <c r="C14" s="110">
        <v>0.020832536367955727</v>
      </c>
    </row>
    <row r="15" spans="1:3" ht="12.75">
      <c r="A15" s="88" t="s">
        <v>18</v>
      </c>
      <c r="B15" s="89">
        <v>114054</v>
      </c>
      <c r="C15" s="110">
        <v>0.015808189422176537</v>
      </c>
    </row>
    <row r="16" spans="1:3" ht="12.75">
      <c r="A16" s="88" t="s">
        <v>19</v>
      </c>
      <c r="B16" s="89">
        <v>46700</v>
      </c>
      <c r="C16" s="110">
        <v>0.006472744892907258</v>
      </c>
    </row>
    <row r="17" spans="1:3" ht="12.75">
      <c r="A17" s="88" t="s">
        <v>21</v>
      </c>
      <c r="B17" s="89">
        <v>36162</v>
      </c>
      <c r="C17" s="110">
        <v>0.005012149910434952</v>
      </c>
    </row>
    <row r="18" spans="1:3" ht="12.75">
      <c r="A18" s="88" t="s">
        <v>15</v>
      </c>
      <c r="B18" s="89">
        <v>26503</v>
      </c>
      <c r="C18" s="110">
        <v>0.0036733866787306436</v>
      </c>
    </row>
    <row r="19" spans="1:3" ht="12.75">
      <c r="A19" s="88" t="s">
        <v>20</v>
      </c>
      <c r="B19" s="89">
        <v>11658</v>
      </c>
      <c r="C19" s="110">
        <v>0.0016158299777625869</v>
      </c>
    </row>
    <row r="20" spans="1:3" ht="12.75">
      <c r="A20" s="88" t="s">
        <v>7</v>
      </c>
      <c r="B20" s="89">
        <v>6753</v>
      </c>
      <c r="C20" s="110">
        <v>0.0009359838599957754</v>
      </c>
    </row>
    <row r="21" spans="1:3" ht="12.75">
      <c r="A21" s="101" t="s">
        <v>8</v>
      </c>
      <c r="B21" s="102">
        <v>41849</v>
      </c>
      <c r="C21" s="111">
        <v>0.005</v>
      </c>
    </row>
    <row r="22" spans="1:3" ht="13.5" thickBot="1">
      <c r="A22" s="96" t="s">
        <v>22</v>
      </c>
      <c r="B22" s="103">
        <f>SUM(B3:B21)</f>
        <v>7262984</v>
      </c>
      <c r="C22" s="112">
        <v>1</v>
      </c>
    </row>
    <row r="23" spans="1:3" ht="13.5" thickTop="1">
      <c r="A23" s="10"/>
      <c r="B23" s="15"/>
      <c r="C23" s="11"/>
    </row>
    <row r="25" spans="1:3" ht="12.75">
      <c r="A25" s="5"/>
      <c r="B25" s="2"/>
      <c r="C25" s="1"/>
    </row>
    <row r="26" spans="1:3" ht="12.75">
      <c r="A26" s="5"/>
      <c r="B26" s="2"/>
      <c r="C26" s="1"/>
    </row>
    <row r="27" spans="1:3" ht="12.75">
      <c r="A27" s="5"/>
      <c r="B27" s="2"/>
      <c r="C27" s="1"/>
    </row>
    <row r="28" spans="1:3" ht="12.75">
      <c r="A28" s="5"/>
      <c r="B28" s="2"/>
      <c r="C28" s="1"/>
    </row>
    <row r="29" spans="1:3" ht="12.75">
      <c r="A29" s="5"/>
      <c r="B29" s="2"/>
      <c r="C29" s="1"/>
    </row>
    <row r="30" spans="1:3" ht="12.75">
      <c r="A30" s="5"/>
      <c r="B30" s="2"/>
      <c r="C30" s="1"/>
    </row>
    <row r="31" spans="1:3" ht="12.75">
      <c r="A31" s="5"/>
      <c r="B31" s="2"/>
      <c r="C31" s="1"/>
    </row>
    <row r="32" spans="1:3" ht="12.75">
      <c r="A32" s="5"/>
      <c r="B32" s="2"/>
      <c r="C32" s="1"/>
    </row>
    <row r="33" spans="1:3" ht="12.75">
      <c r="A33" s="5"/>
      <c r="B33" s="2"/>
      <c r="C33" s="1"/>
    </row>
    <row r="34" spans="1:3" ht="12.75">
      <c r="A34" s="5"/>
      <c r="B34" s="2"/>
      <c r="C34" s="1"/>
    </row>
    <row r="35" spans="1:3" ht="12.75">
      <c r="A35" s="5"/>
      <c r="B35" s="2"/>
      <c r="C35" s="1"/>
    </row>
    <row r="36" spans="1:3" ht="12.75">
      <c r="A36" s="5"/>
      <c r="B36" s="2"/>
      <c r="C36" s="1"/>
    </row>
    <row r="37" spans="1:3" ht="12.75">
      <c r="A37" s="5"/>
      <c r="B37" s="2"/>
      <c r="C37" s="1"/>
    </row>
    <row r="38" spans="1:3" ht="12.75">
      <c r="A38" s="5"/>
      <c r="B38" s="2"/>
      <c r="C38" s="1"/>
    </row>
    <row r="39" spans="1:3" ht="12.75">
      <c r="A39" s="5"/>
      <c r="B39" s="2"/>
      <c r="C39" s="1"/>
    </row>
    <row r="40" spans="1:3" ht="12.75">
      <c r="A40" s="5"/>
      <c r="B40" s="2"/>
      <c r="C40" s="1"/>
    </row>
    <row r="41" spans="1:3" ht="12.75">
      <c r="A41" s="5"/>
      <c r="B41" s="2"/>
      <c r="C41" s="1"/>
    </row>
    <row r="42" spans="1:4" ht="12.75">
      <c r="A42" s="5"/>
      <c r="B42" s="5"/>
      <c r="C42" s="5"/>
      <c r="D42" s="5"/>
    </row>
    <row r="43" spans="1:4" ht="12.75">
      <c r="A43" s="5"/>
      <c r="B43" s="5"/>
      <c r="C43" s="5"/>
      <c r="D43" s="5"/>
    </row>
    <row r="44" spans="1:4" ht="12.75">
      <c r="A44" s="5"/>
      <c r="B44" s="5"/>
      <c r="C44" s="5"/>
      <c r="D44" s="5"/>
    </row>
  </sheetData>
  <mergeCells count="1">
    <mergeCell ref="A1:C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6"/>
  <sheetViews>
    <sheetView showGridLines="0" workbookViewId="0" topLeftCell="A1">
      <selection activeCell="D1" sqref="D1"/>
    </sheetView>
  </sheetViews>
  <sheetFormatPr defaultColWidth="11.421875" defaultRowHeight="12.75"/>
  <cols>
    <col min="1" max="2" width="19.421875" style="1" customWidth="1"/>
    <col min="3" max="3" width="23.57421875" style="2" customWidth="1"/>
    <col min="4" max="16384" width="11.421875" style="1" customWidth="1"/>
  </cols>
  <sheetData>
    <row r="1" spans="1:3" s="29" customFormat="1" ht="30.75" customHeight="1" thickBot="1" thickTop="1">
      <c r="A1" s="130" t="s">
        <v>50</v>
      </c>
      <c r="B1" s="122"/>
      <c r="C1" s="123"/>
    </row>
    <row r="2" spans="1:3" ht="26.25" thickTop="1">
      <c r="A2" s="104" t="s">
        <v>0</v>
      </c>
      <c r="B2" s="113" t="s">
        <v>48</v>
      </c>
      <c r="C2" s="118" t="s">
        <v>49</v>
      </c>
    </row>
    <row r="3" spans="1:3" ht="12.75">
      <c r="A3" s="88" t="s">
        <v>8</v>
      </c>
      <c r="B3" s="89">
        <v>838030</v>
      </c>
      <c r="C3" s="110">
        <v>0.46</v>
      </c>
    </row>
    <row r="4" spans="1:3" ht="12.75">
      <c r="A4" s="88" t="s">
        <v>12</v>
      </c>
      <c r="B4" s="89">
        <v>265372</v>
      </c>
      <c r="C4" s="110">
        <v>0.14511288720903273</v>
      </c>
    </row>
    <row r="5" spans="1:3" ht="12.75">
      <c r="A5" s="88" t="s">
        <v>4</v>
      </c>
      <c r="B5" s="89">
        <v>259379</v>
      </c>
      <c r="C5" s="110">
        <v>0.14183574593925394</v>
      </c>
    </row>
    <row r="6" spans="1:3" ht="12.75">
      <c r="A6" s="88" t="s">
        <v>5</v>
      </c>
      <c r="B6" s="89">
        <v>195409</v>
      </c>
      <c r="C6" s="110">
        <v>0.10685514740300361</v>
      </c>
    </row>
    <row r="7" spans="1:3" ht="12.75">
      <c r="A7" s="88" t="s">
        <v>3</v>
      </c>
      <c r="B7" s="89">
        <v>104327</v>
      </c>
      <c r="C7" s="110">
        <v>0.05704894330922915</v>
      </c>
    </row>
    <row r="8" spans="1:3" ht="12.75">
      <c r="A8" s="88" t="s">
        <v>13</v>
      </c>
      <c r="B8" s="89">
        <v>32393</v>
      </c>
      <c r="C8" s="110">
        <v>0.017713405164682772</v>
      </c>
    </row>
    <row r="9" spans="1:3" ht="12.75">
      <c r="A9" s="88" t="s">
        <v>20</v>
      </c>
      <c r="B9" s="89">
        <v>28364</v>
      </c>
      <c r="C9" s="110">
        <v>0.015510234436176402</v>
      </c>
    </row>
    <row r="10" spans="1:3" ht="12.75">
      <c r="A10" s="88" t="s">
        <v>11</v>
      </c>
      <c r="B10" s="89">
        <v>28143</v>
      </c>
      <c r="C10" s="110">
        <v>0.015389385408874365</v>
      </c>
    </row>
    <row r="11" spans="1:3" ht="12.75">
      <c r="A11" s="88" t="s">
        <v>18</v>
      </c>
      <c r="B11" s="89">
        <v>4644</v>
      </c>
      <c r="C11" s="110">
        <v>0.0025394700578762943</v>
      </c>
    </row>
    <row r="12" spans="1:3" ht="12.75">
      <c r="A12" s="88" t="s">
        <v>15</v>
      </c>
      <c r="B12" s="89">
        <v>3655</v>
      </c>
      <c r="C12" s="110">
        <v>0.0019986569899952318</v>
      </c>
    </row>
    <row r="13" spans="1:3" ht="12.75">
      <c r="A13" s="88" t="s">
        <v>6</v>
      </c>
      <c r="B13" s="89">
        <v>226</v>
      </c>
      <c r="C13" s="119"/>
    </row>
    <row r="14" spans="1:3" ht="12.75">
      <c r="A14" s="88" t="s">
        <v>9</v>
      </c>
      <c r="B14" s="89"/>
      <c r="C14" s="110"/>
    </row>
    <row r="15" spans="1:3" ht="12.75">
      <c r="A15" s="88" t="s">
        <v>7</v>
      </c>
      <c r="B15" s="89"/>
      <c r="C15" s="110"/>
    </row>
    <row r="16" spans="1:3" ht="12.75">
      <c r="A16" s="88" t="s">
        <v>10</v>
      </c>
      <c r="B16" s="89"/>
      <c r="C16" s="110"/>
    </row>
    <row r="17" spans="1:3" ht="12.75">
      <c r="A17" s="88" t="s">
        <v>21</v>
      </c>
      <c r="B17" s="89"/>
      <c r="C17" s="119"/>
    </row>
    <row r="18" spans="1:3" ht="12.75">
      <c r="A18" s="88" t="s">
        <v>16</v>
      </c>
      <c r="B18" s="89"/>
      <c r="C18" s="110"/>
    </row>
    <row r="19" spans="1:3" ht="12.75">
      <c r="A19" s="88" t="s">
        <v>14</v>
      </c>
      <c r="B19" s="89"/>
      <c r="C19" s="110"/>
    </row>
    <row r="20" spans="1:3" ht="12.75">
      <c r="A20" s="88" t="s">
        <v>19</v>
      </c>
      <c r="B20" s="89"/>
      <c r="C20" s="110"/>
    </row>
    <row r="21" spans="1:3" ht="12.75">
      <c r="A21" s="101" t="s">
        <v>17</v>
      </c>
      <c r="B21" s="102"/>
      <c r="C21" s="120"/>
    </row>
    <row r="22" spans="1:3" ht="13.5" thickBot="1">
      <c r="A22" s="96" t="s">
        <v>22</v>
      </c>
      <c r="B22" s="103">
        <v>1828728</v>
      </c>
      <c r="C22" s="112">
        <v>1</v>
      </c>
    </row>
    <row r="23" spans="1:3" ht="13.5" thickTop="1">
      <c r="A23" s="5"/>
      <c r="B23" s="8"/>
      <c r="C23" s="18"/>
    </row>
    <row r="25" spans="1:3" ht="12.75">
      <c r="A25" s="5"/>
      <c r="B25" s="6"/>
      <c r="C25" s="6"/>
    </row>
    <row r="26" spans="1:3" ht="12.75">
      <c r="A26" s="5"/>
      <c r="B26" s="6"/>
      <c r="C26" s="6"/>
    </row>
    <row r="27" spans="1:3" ht="12.75">
      <c r="A27" s="5"/>
      <c r="B27" s="6"/>
      <c r="C27" s="6"/>
    </row>
    <row r="28" spans="1:3" ht="12.75">
      <c r="A28" s="5"/>
      <c r="B28" s="6"/>
      <c r="C28" s="6"/>
    </row>
    <row r="29" spans="1:3" ht="12.75">
      <c r="A29" s="5"/>
      <c r="B29" s="6"/>
      <c r="C29" s="6"/>
    </row>
    <row r="30" spans="1:3" ht="12.75">
      <c r="A30" s="5"/>
      <c r="B30" s="6"/>
      <c r="C30" s="6"/>
    </row>
    <row r="31" spans="1:3" ht="12.75">
      <c r="A31" s="5"/>
      <c r="B31" s="6"/>
      <c r="C31" s="6"/>
    </row>
    <row r="32" spans="1:3" ht="12.75">
      <c r="A32" s="5"/>
      <c r="B32" s="6"/>
      <c r="C32" s="6"/>
    </row>
    <row r="33" spans="1:3" ht="12.75">
      <c r="A33" s="5"/>
      <c r="B33" s="6"/>
      <c r="C33" s="6"/>
    </row>
    <row r="34" spans="1:3" ht="12.75">
      <c r="A34" s="5"/>
      <c r="B34" s="6"/>
      <c r="C34" s="6"/>
    </row>
    <row r="35" spans="1:3" ht="12.75">
      <c r="A35" s="5"/>
      <c r="B35" s="6"/>
      <c r="C35" s="6"/>
    </row>
    <row r="36" spans="1:3" ht="12.75">
      <c r="A36" s="5"/>
      <c r="B36" s="6"/>
      <c r="C36" s="6"/>
    </row>
    <row r="37" spans="1:3" ht="12.75">
      <c r="A37" s="5"/>
      <c r="B37" s="6"/>
      <c r="C37" s="6"/>
    </row>
    <row r="38" spans="1:3" ht="12.75">
      <c r="A38" s="5"/>
      <c r="B38" s="6"/>
      <c r="C38" s="6"/>
    </row>
    <row r="39" spans="1:3" ht="12.75">
      <c r="A39" s="5"/>
      <c r="B39" s="6"/>
      <c r="C39" s="6"/>
    </row>
    <row r="40" spans="1:3" ht="12.75">
      <c r="A40" s="5"/>
      <c r="B40" s="6"/>
      <c r="C40" s="6"/>
    </row>
    <row r="41" spans="1:3" ht="12.75">
      <c r="A41" s="5"/>
      <c r="B41" s="5"/>
      <c r="C41" s="5"/>
    </row>
    <row r="42" spans="1:3" ht="12.75">
      <c r="A42" s="5"/>
      <c r="B42" s="6"/>
      <c r="C42" s="6"/>
    </row>
    <row r="43" spans="1:3" ht="12.75">
      <c r="A43" s="5"/>
      <c r="B43" s="5"/>
      <c r="C43" s="5"/>
    </row>
    <row r="44" spans="1:3" ht="12.75">
      <c r="A44" s="5"/>
      <c r="B44" s="6"/>
      <c r="C44" s="6"/>
    </row>
    <row r="45" spans="1:3" ht="12.75">
      <c r="A45" s="5"/>
      <c r="B45" s="5"/>
      <c r="C45" s="5"/>
    </row>
    <row r="46" spans="1:3" ht="12.75">
      <c r="A46" s="5"/>
      <c r="B46" s="6"/>
      <c r="C46" s="6"/>
    </row>
  </sheetData>
  <mergeCells count="1">
    <mergeCell ref="A1:C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ADDWEB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</dc:creator>
  <cp:keywords/>
  <dc:description/>
  <cp:lastModifiedBy>Romain</cp:lastModifiedBy>
  <cp:lastPrinted>2000-09-19T08:35:29Z</cp:lastPrinted>
  <dcterms:created xsi:type="dcterms:W3CDTF">2000-09-19T07:04:39Z</dcterms:created>
  <dcterms:modified xsi:type="dcterms:W3CDTF">2000-12-31T14:50:59Z</dcterms:modified>
  <cp:category/>
  <cp:version/>
  <cp:contentType/>
  <cp:contentStatus/>
</cp:coreProperties>
</file>